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uff\pdfs\Year 2\Summer\PHYS211\Experiments\Exp#8\"/>
    </mc:Choice>
  </mc:AlternateContent>
  <bookViews>
    <workbookView xWindow="0" yWindow="0" windowWidth="15345" windowHeight="4635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 a="1"/>
  <c r="D47" i="1" s="1"/>
  <c r="D29" i="1" a="1"/>
  <c r="D29" i="1" s="1"/>
  <c r="O7" i="1" a="1"/>
  <c r="O7" i="1" s="1"/>
  <c r="D48" i="1" l="1"/>
  <c r="E47" i="1"/>
  <c r="E48" i="1"/>
  <c r="E30" i="1"/>
  <c r="D30" i="1"/>
  <c r="E29" i="1"/>
  <c r="P8" i="1"/>
  <c r="O8" i="1"/>
  <c r="P7" i="1"/>
  <c r="D19" i="1" l="1"/>
  <c r="E19" i="1" s="1"/>
  <c r="D40" i="1"/>
  <c r="E40" i="1" s="1"/>
  <c r="D23" i="1"/>
  <c r="E23" i="1" s="1"/>
  <c r="D43" i="1"/>
  <c r="E43" i="1" s="1"/>
  <c r="D39" i="1"/>
  <c r="E39" i="1" s="1"/>
  <c r="D22" i="1"/>
  <c r="E22" i="1" s="1"/>
  <c r="D38" i="1"/>
  <c r="E38" i="1" s="1"/>
  <c r="D21" i="1"/>
  <c r="E21" i="1" s="1"/>
  <c r="D41" i="1"/>
  <c r="E41" i="1" s="1"/>
  <c r="D24" i="1"/>
  <c r="E24" i="1" s="1"/>
  <c r="D42" i="1"/>
  <c r="E42" i="1" s="1"/>
  <c r="D25" i="1"/>
  <c r="E25" i="1" s="1"/>
  <c r="D37" i="1"/>
  <c r="E37" i="1" s="1"/>
  <c r="D20" i="1"/>
  <c r="E20" i="1" s="1"/>
</calcChain>
</file>

<file path=xl/sharedStrings.xml><?xml version="1.0" encoding="utf-8"?>
<sst xmlns="http://schemas.openxmlformats.org/spreadsheetml/2006/main" count="21" uniqueCount="9">
  <si>
    <t>Thickness (m)</t>
  </si>
  <si>
    <t>Scale Reading (m)</t>
  </si>
  <si>
    <t>slope</t>
  </si>
  <si>
    <t>y-intercept</t>
  </si>
  <si>
    <t>error</t>
  </si>
  <si>
    <t>Length (m)</t>
  </si>
  <si>
    <t>Heating</t>
  </si>
  <si>
    <r>
      <t>Temperature  (C</t>
    </r>
    <r>
      <rPr>
        <b/>
        <sz val="14"/>
        <color theme="1"/>
        <rFont val="Calibri"/>
        <family val="2"/>
      </rPr>
      <t>̊)</t>
    </r>
  </si>
  <si>
    <t>Cooling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</si>
</sst>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00"/>
    <numFmt numFmtId="166" formatCode="0.0"/>
    <numFmt numFmtId="167" formatCode="0.0000000"/>
    <numFmt numFmtId="168" formatCode="0.000000000E+00"/>
    <numFmt numFmtId="169" formatCode="0.000000E+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Scale Reading</a:t>
            </a:r>
            <a:r>
              <a:rPr lang="en-US" sz="2000" b="1" baseline="0"/>
              <a:t> vs Thickness</a:t>
            </a:r>
            <a:endParaRPr lang="en-US" sz="2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Scale Reading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5407607164035974"/>
                  <c:y val="-2.796294605966099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40.191x + 0.144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Sheet1!$B$3:$B$12</c:f>
              <c:numCache>
                <c:formatCode>0.000000</c:formatCode>
                <c:ptCount val="10"/>
                <c:pt idx="0">
                  <c:v>7.6000000000000004E-5</c:v>
                </c:pt>
                <c:pt idx="1">
                  <c:v>1.5200000000000001E-4</c:v>
                </c:pt>
                <c:pt idx="2">
                  <c:v>2.2800000000000001E-4</c:v>
                </c:pt>
                <c:pt idx="3">
                  <c:v>3.0400000000000002E-4</c:v>
                </c:pt>
                <c:pt idx="4">
                  <c:v>3.8000000000000002E-4</c:v>
                </c:pt>
                <c:pt idx="5">
                  <c:v>4.5600000000000003E-4</c:v>
                </c:pt>
                <c:pt idx="6">
                  <c:v>5.3200000000000003E-4</c:v>
                </c:pt>
                <c:pt idx="7">
                  <c:v>6.0800000000000003E-4</c:v>
                </c:pt>
                <c:pt idx="8">
                  <c:v>6.8400000000000004E-4</c:v>
                </c:pt>
                <c:pt idx="9">
                  <c:v>7.6000000000000004E-4</c:v>
                </c:pt>
              </c:numCache>
            </c:numRef>
          </c:xVal>
          <c:yVal>
            <c:numRef>
              <c:f>Sheet1!$C$3:$C$12</c:f>
              <c:numCache>
                <c:formatCode>0.000</c:formatCode>
                <c:ptCount val="10"/>
                <c:pt idx="0">
                  <c:v>0.14799999999999999</c:v>
                </c:pt>
                <c:pt idx="1">
                  <c:v>0.15</c:v>
                </c:pt>
                <c:pt idx="2">
                  <c:v>0.153</c:v>
                </c:pt>
                <c:pt idx="3">
                  <c:v>0.156</c:v>
                </c:pt>
                <c:pt idx="4">
                  <c:v>0.159</c:v>
                </c:pt>
                <c:pt idx="5">
                  <c:v>0.16200000000000001</c:v>
                </c:pt>
                <c:pt idx="6">
                  <c:v>0.16500000000000001</c:v>
                </c:pt>
                <c:pt idx="7">
                  <c:v>0.16800000000000001</c:v>
                </c:pt>
                <c:pt idx="8">
                  <c:v>0.17100000000000001</c:v>
                </c:pt>
                <c:pt idx="9">
                  <c:v>0.17599999999999999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10734896"/>
        <c:axId val="-1791717856"/>
      </c:scatterChart>
      <c:valAx>
        <c:axId val="-191073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Thickness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1717856"/>
        <c:crosses val="autoZero"/>
        <c:crossBetween val="midCat"/>
      </c:valAx>
      <c:valAx>
        <c:axId val="-17917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Scale Reading (m) 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10734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"Heating"</a:t>
            </a:r>
          </a:p>
          <a:p>
            <a:pPr>
              <a:defRPr/>
            </a:pPr>
            <a:r>
              <a:rPr lang="en-US" sz="2000" b="1"/>
              <a:t>Length vs Temperature</a:t>
            </a:r>
          </a:p>
        </c:rich>
      </c:tx>
      <c:layout>
        <c:manualLayout>
          <c:xMode val="edge"/>
          <c:yMode val="edge"/>
          <c:x val="0.39984316894998573"/>
          <c:y val="3.7037172376340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0048509956491524"/>
                  <c:y val="-1.58103674540682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9E-06x + 0.4998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Sheet1!$B$19:$B$25</c:f>
              <c:numCache>
                <c:formatCode>General</c:formatCode>
                <c:ptCount val="7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59</c:v>
                </c:pt>
              </c:numCache>
            </c:numRef>
          </c:xVal>
          <c:yVal>
            <c:numRef>
              <c:f>Sheet1!$E$19:$E$25</c:f>
              <c:numCache>
                <c:formatCode>0.0000000</c:formatCode>
                <c:ptCount val="7"/>
                <c:pt idx="0">
                  <c:v>0.50009952380952383</c:v>
                </c:pt>
                <c:pt idx="1">
                  <c:v>0.50019904761904765</c:v>
                </c:pt>
                <c:pt idx="2">
                  <c:v>0.50024880952380957</c:v>
                </c:pt>
                <c:pt idx="3">
                  <c:v>0.50027369047619052</c:v>
                </c:pt>
                <c:pt idx="4">
                  <c:v>0.50032345238095233</c:v>
                </c:pt>
                <c:pt idx="5">
                  <c:v>0.50036077380952382</c:v>
                </c:pt>
                <c:pt idx="6">
                  <c:v>0.5003980952380952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1713504"/>
        <c:axId val="-1791721120"/>
      </c:scatterChart>
      <c:valAx>
        <c:axId val="-179171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Temperature (C</a:t>
                </a:r>
                <a:r>
                  <a:rPr lang="en-US" sz="1400">
                    <a:latin typeface="Calibri" panose="020F0502020204030204" pitchFamily="34" charset="0"/>
                    <a:cs typeface="Calibri" panose="020F0502020204030204" pitchFamily="34" charset="0"/>
                  </a:rPr>
                  <a:t>̊</a:t>
                </a:r>
                <a:r>
                  <a:rPr lang="en-US" sz="140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1721120"/>
        <c:crosses val="autoZero"/>
        <c:crossBetween val="midCat"/>
      </c:valAx>
      <c:valAx>
        <c:axId val="-17917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Length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1713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"Cooling"</a:t>
            </a:r>
          </a:p>
          <a:p>
            <a:pPr>
              <a:defRPr/>
            </a:pPr>
            <a:r>
              <a:rPr lang="en-US" sz="2000" b="1"/>
              <a:t>Length vs Temperature</a:t>
            </a:r>
          </a:p>
        </c:rich>
      </c:tx>
      <c:layout>
        <c:manualLayout>
          <c:xMode val="edge"/>
          <c:yMode val="edge"/>
          <c:x val="0.39064579208262529"/>
          <c:y val="3.2683473025788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Sheet1!$B$37:$B$43</c:f>
              <c:numCache>
                <c:formatCode>0.0</c:formatCode>
                <c:ptCount val="7"/>
                <c:pt idx="0">
                  <c:v>59</c:v>
                </c:pt>
                <c:pt idx="1">
                  <c:v>55</c:v>
                </c:pt>
                <c:pt idx="2">
                  <c:v>50</c:v>
                </c:pt>
                <c:pt idx="3">
                  <c:v>45</c:v>
                </c:pt>
                <c:pt idx="4">
                  <c:v>40</c:v>
                </c:pt>
                <c:pt idx="5">
                  <c:v>35</c:v>
                </c:pt>
                <c:pt idx="6">
                  <c:v>30</c:v>
                </c:pt>
              </c:numCache>
            </c:numRef>
          </c:xVal>
          <c:yVal>
            <c:numRef>
              <c:f>Sheet1!$E$37:$E$43</c:f>
              <c:numCache>
                <c:formatCode>0.0000000</c:formatCode>
                <c:ptCount val="7"/>
                <c:pt idx="0">
                  <c:v>0.5003980952380952</c:v>
                </c:pt>
                <c:pt idx="1">
                  <c:v>0.5003110119047619</c:v>
                </c:pt>
                <c:pt idx="2">
                  <c:v>0.50024880952380957</c:v>
                </c:pt>
                <c:pt idx="3">
                  <c:v>0.50019904761904765</c:v>
                </c:pt>
                <c:pt idx="4">
                  <c:v>0.50014928571428574</c:v>
                </c:pt>
                <c:pt idx="5">
                  <c:v>0.50011196428571425</c:v>
                </c:pt>
                <c:pt idx="6">
                  <c:v>0.50007464285714287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1712960"/>
        <c:axId val="-1791720576"/>
      </c:scatterChart>
      <c:valAx>
        <c:axId val="-179171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+mn-lt"/>
                    <a:ea typeface="+mn-ea"/>
                    <a:cs typeface="+mn-cs"/>
                  </a:rPr>
                  <a:t>Temperature</a:t>
                </a:r>
                <a:r>
                  <a:rPr lang="en-US" sz="1800" b="0" i="0" baseline="0">
                    <a:effectLst/>
                  </a:rPr>
                  <a:t> (C̊)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1720576"/>
        <c:crosses val="autoZero"/>
        <c:crossBetween val="midCat"/>
      </c:valAx>
      <c:valAx>
        <c:axId val="-179172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Length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1712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171450</xdr:rowOff>
    </xdr:from>
    <xdr:to>
      <xdr:col>11</xdr:col>
      <xdr:colOff>352424</xdr:colOff>
      <xdr:row>12</xdr:row>
      <xdr:rowOff>128588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457199</xdr:colOff>
      <xdr:row>15</xdr:row>
      <xdr:rowOff>80962</xdr:rowOff>
    </xdr:from>
    <xdr:to>
      <xdr:col>14</xdr:col>
      <xdr:colOff>828675</xdr:colOff>
      <xdr:row>30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200024</xdr:colOff>
      <xdr:row>34</xdr:row>
      <xdr:rowOff>109536</xdr:rowOff>
    </xdr:from>
    <xdr:to>
      <xdr:col>14</xdr:col>
      <xdr:colOff>847725</xdr:colOff>
      <xdr:row>53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8"/>
  <sheetViews>
    <sheetView tabSelected="1" topLeftCell="A40" zoomScale="85" zoomScaleNormal="85" workbookViewId="0">
      <selection activeCell="H60" sqref="H60"/>
    </sheetView>
  </sheetViews>
  <sheetFormatPr defaultRowHeight="15" x14ac:dyDescent="0.25"/>
  <cols>
    <col min="2" max="2" width="17.42578125" customWidth="1"/>
    <col min="3" max="4" width="23.28515625" customWidth="1"/>
    <col min="5" max="5" width="18.28515625" customWidth="1"/>
    <col min="13" max="13" width="9.85546875" customWidth="1"/>
    <col min="14" max="14" width="15.28515625" customWidth="1"/>
    <col min="15" max="15" width="13.7109375" customWidth="1"/>
    <col min="16" max="16" width="13.85546875" customWidth="1"/>
    <col min="17" max="17" width="9.7109375" customWidth="1"/>
  </cols>
  <sheetData>
    <row r="1" spans="2:16" ht="15.75" thickBot="1" x14ac:dyDescent="0.3"/>
    <row r="2" spans="2:16" ht="19.5" thickBot="1" x14ac:dyDescent="0.3">
      <c r="B2" s="7" t="s">
        <v>0</v>
      </c>
      <c r="C2" s="7" t="s">
        <v>1</v>
      </c>
      <c r="D2" s="11"/>
    </row>
    <row r="3" spans="2:16" ht="19.5" thickBot="1" x14ac:dyDescent="0.3">
      <c r="B3" s="2">
        <v>7.6000000000000004E-5</v>
      </c>
      <c r="C3" s="1">
        <v>0.14799999999999999</v>
      </c>
      <c r="D3" s="12"/>
    </row>
    <row r="4" spans="2:16" ht="19.5" thickBot="1" x14ac:dyDescent="0.3">
      <c r="B4" s="2">
        <v>1.5200000000000001E-4</v>
      </c>
      <c r="C4" s="1">
        <v>0.15</v>
      </c>
      <c r="D4" s="12"/>
    </row>
    <row r="5" spans="2:16" ht="19.5" thickBot="1" x14ac:dyDescent="0.3">
      <c r="B5" s="2">
        <v>2.2800000000000001E-4</v>
      </c>
      <c r="C5" s="1">
        <v>0.153</v>
      </c>
      <c r="D5" s="12"/>
    </row>
    <row r="6" spans="2:16" ht="19.5" thickBot="1" x14ac:dyDescent="0.3">
      <c r="B6" s="2">
        <v>3.0400000000000002E-4</v>
      </c>
      <c r="C6" s="1">
        <v>0.156</v>
      </c>
      <c r="D6" s="12"/>
      <c r="N6" s="3"/>
      <c r="O6" s="5" t="s">
        <v>2</v>
      </c>
      <c r="P6" s="5" t="s">
        <v>3</v>
      </c>
    </row>
    <row r="7" spans="2:16" ht="19.5" thickBot="1" x14ac:dyDescent="0.3">
      <c r="B7" s="2">
        <v>3.8000000000000002E-4</v>
      </c>
      <c r="C7" s="1">
        <v>0.159</v>
      </c>
      <c r="D7" s="12"/>
      <c r="N7" s="3"/>
      <c r="O7" s="4">
        <f t="array" ref="O7:P8">LINEST(C3:C12,B3:B12,TRUE,TRUE)</f>
        <v>40.191387559808625</v>
      </c>
      <c r="P7" s="4">
        <v>0.14399999999999999</v>
      </c>
    </row>
    <row r="8" spans="2:16" ht="19.5" thickBot="1" x14ac:dyDescent="0.3">
      <c r="B8" s="2">
        <v>4.5600000000000003E-4</v>
      </c>
      <c r="C8" s="1">
        <v>0.16200000000000001</v>
      </c>
      <c r="D8" s="12"/>
      <c r="N8" s="5" t="s">
        <v>4</v>
      </c>
      <c r="O8" s="4">
        <v>1.0055438766282581</v>
      </c>
      <c r="P8" s="4">
        <v>4.7418191113588468E-4</v>
      </c>
    </row>
    <row r="9" spans="2:16" ht="19.5" thickBot="1" x14ac:dyDescent="0.3">
      <c r="B9" s="2">
        <v>5.3200000000000003E-4</v>
      </c>
      <c r="C9" s="1">
        <v>0.16500000000000001</v>
      </c>
      <c r="D9" s="12"/>
    </row>
    <row r="10" spans="2:16" ht="19.5" thickBot="1" x14ac:dyDescent="0.3">
      <c r="B10" s="2">
        <v>6.0800000000000003E-4</v>
      </c>
      <c r="C10" s="1">
        <v>0.16800000000000001</v>
      </c>
      <c r="D10" s="12"/>
    </row>
    <row r="11" spans="2:16" ht="19.5" thickBot="1" x14ac:dyDescent="0.3">
      <c r="B11" s="2">
        <v>6.8400000000000004E-4</v>
      </c>
      <c r="C11" s="1">
        <v>0.17100000000000001</v>
      </c>
      <c r="D11" s="12"/>
    </row>
    <row r="12" spans="2:16" ht="19.5" thickBot="1" x14ac:dyDescent="0.3">
      <c r="B12" s="2">
        <v>7.6000000000000004E-4</v>
      </c>
      <c r="C12" s="1">
        <v>0.17599999999999999</v>
      </c>
      <c r="D12" s="12"/>
    </row>
    <row r="16" spans="2:16" ht="15.75" thickBot="1" x14ac:dyDescent="0.3"/>
    <row r="17" spans="2:8" ht="19.5" thickBot="1" x14ac:dyDescent="0.35">
      <c r="B17" s="18" t="s">
        <v>7</v>
      </c>
      <c r="C17" s="16" t="s">
        <v>6</v>
      </c>
      <c r="D17" s="16"/>
      <c r="E17" s="17"/>
    </row>
    <row r="18" spans="2:8" ht="19.5" thickBot="1" x14ac:dyDescent="0.3">
      <c r="B18" s="18"/>
      <c r="C18" s="5" t="s">
        <v>1</v>
      </c>
      <c r="D18" s="5" t="s">
        <v>0</v>
      </c>
      <c r="E18" s="5" t="s">
        <v>5</v>
      </c>
    </row>
    <row r="19" spans="2:8" ht="19.5" thickBot="1" x14ac:dyDescent="0.3">
      <c r="B19" s="3">
        <v>30</v>
      </c>
      <c r="C19" s="8">
        <v>0.14799999999999999</v>
      </c>
      <c r="D19" s="14">
        <f>((C19-P7)/O7)</f>
        <v>9.9523809523809574E-5</v>
      </c>
      <c r="E19" s="13">
        <f>0.5+D19</f>
        <v>0.50009952380952383</v>
      </c>
    </row>
    <row r="20" spans="2:8" ht="19.5" thickBot="1" x14ac:dyDescent="0.3">
      <c r="B20" s="3">
        <v>35</v>
      </c>
      <c r="C20" s="8">
        <v>0.152</v>
      </c>
      <c r="D20" s="14">
        <f>((C20-P7)/O7)</f>
        <v>1.9904761904761915E-4</v>
      </c>
      <c r="E20" s="13">
        <f t="shared" ref="E20:E25" si="0">0.5+D20</f>
        <v>0.50019904761904765</v>
      </c>
    </row>
    <row r="21" spans="2:8" ht="19.5" thickBot="1" x14ac:dyDescent="0.3">
      <c r="B21" s="3">
        <v>40</v>
      </c>
      <c r="C21" s="8">
        <v>0.154</v>
      </c>
      <c r="D21" s="14">
        <f>((C21-P7)/O7)</f>
        <v>2.4880952380952398E-4</v>
      </c>
      <c r="E21" s="13">
        <f t="shared" si="0"/>
        <v>0.50024880952380957</v>
      </c>
    </row>
    <row r="22" spans="2:8" ht="19.5" thickBot="1" x14ac:dyDescent="0.3">
      <c r="B22" s="3">
        <v>45</v>
      </c>
      <c r="C22" s="8">
        <v>0.155</v>
      </c>
      <c r="D22" s="14">
        <f>((C22-P7)/O7)</f>
        <v>2.7369047619047636E-4</v>
      </c>
      <c r="E22" s="13">
        <f t="shared" si="0"/>
        <v>0.50027369047619052</v>
      </c>
    </row>
    <row r="23" spans="2:8" ht="19.5" thickBot="1" x14ac:dyDescent="0.3">
      <c r="B23" s="3">
        <v>50</v>
      </c>
      <c r="C23" s="8">
        <v>0.157</v>
      </c>
      <c r="D23" s="14">
        <f>((C23-P7)/O7)</f>
        <v>3.2345238095238114E-4</v>
      </c>
      <c r="E23" s="13">
        <f t="shared" si="0"/>
        <v>0.50032345238095233</v>
      </c>
    </row>
    <row r="24" spans="2:8" ht="19.5" thickBot="1" x14ac:dyDescent="0.3">
      <c r="B24" s="3">
        <v>55</v>
      </c>
      <c r="C24" s="8">
        <v>0.1585</v>
      </c>
      <c r="D24" s="14">
        <f>((C24-P7)/O7)</f>
        <v>3.6077380952380974E-4</v>
      </c>
      <c r="E24" s="13">
        <f t="shared" si="0"/>
        <v>0.50036077380952382</v>
      </c>
    </row>
    <row r="25" spans="2:8" ht="19.5" thickBot="1" x14ac:dyDescent="0.3">
      <c r="B25" s="3">
        <v>59</v>
      </c>
      <c r="C25" s="8">
        <v>0.16</v>
      </c>
      <c r="D25" s="14">
        <f>((C25-P7)/O7)</f>
        <v>3.980952380952383E-4</v>
      </c>
      <c r="E25" s="13">
        <f t="shared" si="0"/>
        <v>0.5003980952380952</v>
      </c>
    </row>
    <row r="26" spans="2:8" ht="18.75" x14ac:dyDescent="0.25">
      <c r="B26" s="6"/>
      <c r="C26" s="6"/>
      <c r="D26" s="6"/>
      <c r="E26" s="6"/>
    </row>
    <row r="27" spans="2:8" ht="15.75" thickBot="1" x14ac:dyDescent="0.3"/>
    <row r="28" spans="2:8" ht="19.5" thickBot="1" x14ac:dyDescent="0.3">
      <c r="C28" s="3"/>
      <c r="D28" s="5" t="s">
        <v>2</v>
      </c>
      <c r="E28" s="5" t="s">
        <v>3</v>
      </c>
    </row>
    <row r="29" spans="2:8" ht="19.5" thickBot="1" x14ac:dyDescent="0.3">
      <c r="C29" s="3"/>
      <c r="D29" s="15">
        <f t="array" ref="D29:E30">LINEST(E19:E25,B19:B25,TRUE,TRUE)</f>
        <v>9.4548678713369801E-6</v>
      </c>
      <c r="E29" s="15">
        <v>0.4998477949065061</v>
      </c>
    </row>
    <row r="30" spans="2:8" ht="19.5" thickBot="1" x14ac:dyDescent="0.3">
      <c r="C30" s="5" t="s">
        <v>4</v>
      </c>
      <c r="D30" s="15">
        <v>7.8516782725475478E-7</v>
      </c>
      <c r="E30" s="15">
        <v>3.6049379935626458E-5</v>
      </c>
    </row>
    <row r="32" spans="2:8" ht="18.75" x14ac:dyDescent="0.25">
      <c r="H32" s="10"/>
    </row>
    <row r="33" spans="2:8" ht="18.75" x14ac:dyDescent="0.25">
      <c r="H33" s="10"/>
    </row>
    <row r="34" spans="2:8" ht="19.5" thickBot="1" x14ac:dyDescent="0.3">
      <c r="H34" s="10"/>
    </row>
    <row r="35" spans="2:8" ht="19.5" thickBot="1" x14ac:dyDescent="0.35">
      <c r="B35" s="18" t="s">
        <v>7</v>
      </c>
      <c r="C35" s="16" t="s">
        <v>8</v>
      </c>
      <c r="D35" s="16"/>
      <c r="E35" s="17"/>
      <c r="H35" s="10"/>
    </row>
    <row r="36" spans="2:8" ht="19.5" thickBot="1" x14ac:dyDescent="0.3">
      <c r="B36" s="18"/>
      <c r="C36" s="5" t="s">
        <v>1</v>
      </c>
      <c r="D36" s="5" t="s">
        <v>0</v>
      </c>
      <c r="E36" s="5" t="s">
        <v>5</v>
      </c>
      <c r="H36" s="10"/>
    </row>
    <row r="37" spans="2:8" ht="19.5" thickBot="1" x14ac:dyDescent="0.3">
      <c r="B37" s="9">
        <v>59</v>
      </c>
      <c r="C37" s="8">
        <v>0.16</v>
      </c>
      <c r="D37" s="14">
        <f>((C37-P7))/O7</f>
        <v>3.980952380952383E-4</v>
      </c>
      <c r="E37" s="13">
        <f>0.5+D37</f>
        <v>0.5003980952380952</v>
      </c>
      <c r="H37" s="10"/>
    </row>
    <row r="38" spans="2:8" ht="19.5" thickBot="1" x14ac:dyDescent="0.3">
      <c r="B38" s="9">
        <v>55</v>
      </c>
      <c r="C38" s="8">
        <v>0.1565</v>
      </c>
      <c r="D38" s="14">
        <f>((C38-P7))/O7</f>
        <v>3.1101190476190492E-4</v>
      </c>
      <c r="E38" s="13">
        <f t="shared" ref="E38:E43" si="1">0.5+D38</f>
        <v>0.5003110119047619</v>
      </c>
      <c r="H38" s="10"/>
    </row>
    <row r="39" spans="2:8" ht="19.5" thickBot="1" x14ac:dyDescent="0.3">
      <c r="B39" s="9">
        <v>50</v>
      </c>
      <c r="C39" s="8">
        <v>0.154</v>
      </c>
      <c r="D39" s="14">
        <f>((C39-P7))/O7</f>
        <v>2.4880952380952398E-4</v>
      </c>
      <c r="E39" s="13">
        <f t="shared" si="1"/>
        <v>0.50024880952380957</v>
      </c>
    </row>
    <row r="40" spans="2:8" ht="19.5" thickBot="1" x14ac:dyDescent="0.3">
      <c r="B40" s="9">
        <v>45</v>
      </c>
      <c r="C40" s="8">
        <v>0.152</v>
      </c>
      <c r="D40" s="14">
        <f>((C40-P7))/O7</f>
        <v>1.9904761904761915E-4</v>
      </c>
      <c r="E40" s="13">
        <f t="shared" si="1"/>
        <v>0.50019904761904765</v>
      </c>
    </row>
    <row r="41" spans="2:8" ht="19.5" thickBot="1" x14ac:dyDescent="0.3">
      <c r="B41" s="9">
        <v>40</v>
      </c>
      <c r="C41" s="8">
        <v>0.15</v>
      </c>
      <c r="D41" s="14">
        <f>((C41-P7))/O7</f>
        <v>1.4928571428571438E-4</v>
      </c>
      <c r="E41" s="13">
        <f t="shared" si="1"/>
        <v>0.50014928571428574</v>
      </c>
    </row>
    <row r="42" spans="2:8" ht="19.5" thickBot="1" x14ac:dyDescent="0.3">
      <c r="B42" s="9">
        <v>35</v>
      </c>
      <c r="C42" s="8">
        <v>0.14849999999999999</v>
      </c>
      <c r="D42" s="14">
        <f>((C42-P7))/O7</f>
        <v>1.1196428571428578E-4</v>
      </c>
      <c r="E42" s="13">
        <f t="shared" si="1"/>
        <v>0.50011196428571425</v>
      </c>
    </row>
    <row r="43" spans="2:8" ht="19.5" thickBot="1" x14ac:dyDescent="0.3">
      <c r="B43" s="9">
        <v>30</v>
      </c>
      <c r="C43" s="8">
        <v>0.14699999999999999</v>
      </c>
      <c r="D43" s="14">
        <f>((C43-P7))/O7</f>
        <v>7.4642857142857188E-5</v>
      </c>
      <c r="E43" s="13">
        <f t="shared" si="1"/>
        <v>0.50007464285714287</v>
      </c>
    </row>
    <row r="45" spans="2:8" ht="15.75" thickBot="1" x14ac:dyDescent="0.3"/>
    <row r="46" spans="2:8" ht="19.5" thickBot="1" x14ac:dyDescent="0.3">
      <c r="C46" s="3"/>
      <c r="D46" s="5" t="s">
        <v>2</v>
      </c>
      <c r="E46" s="5" t="s">
        <v>3</v>
      </c>
    </row>
    <row r="47" spans="2:8" ht="19.5" thickBot="1" x14ac:dyDescent="0.3">
      <c r="C47" s="3"/>
      <c r="D47" s="15">
        <f t="array" ref="D47:E48">LINEST(E37:E43,B37:B43,TRUE,TRUE)</f>
        <v>1.0665536018495506E-5</v>
      </c>
      <c r="E47" s="15">
        <v>0.49973483983329275</v>
      </c>
    </row>
    <row r="48" spans="2:8" ht="19.5" thickBot="1" x14ac:dyDescent="0.3">
      <c r="C48" s="5" t="s">
        <v>4</v>
      </c>
      <c r="D48" s="15">
        <v>8.5307701950462168E-7</v>
      </c>
      <c r="E48" s="15">
        <v>3.9167292039967756E-5</v>
      </c>
    </row>
  </sheetData>
  <sortState ref="H32:H38">
    <sortCondition descending="1" ref="H32"/>
  </sortState>
  <mergeCells count="4">
    <mergeCell ref="C17:E17"/>
    <mergeCell ref="B17:B18"/>
    <mergeCell ref="B35:B36"/>
    <mergeCell ref="C35:E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2018-07-11T16:47:29Z</dcterms:created>
  <dcterms:modified xsi:type="dcterms:W3CDTF">2018-07-11T20:53:11Z</dcterms:modified>
</cp:coreProperties>
</file>