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Exp8" sheetId="3" r:id="rId1"/>
  </sheets>
  <calcPr calcId="144525"/>
</workbook>
</file>

<file path=xl/calcChain.xml><?xml version="1.0" encoding="utf-8"?>
<calcChain xmlns="http://schemas.openxmlformats.org/spreadsheetml/2006/main">
  <c r="H173" i="3" l="1" a="1"/>
  <c r="I173" i="3" s="1"/>
  <c r="G111" i="3"/>
  <c r="G112" i="3"/>
  <c r="G113" i="3"/>
  <c r="G110" i="3"/>
  <c r="H174" i="3" l="1"/>
  <c r="H173" i="3"/>
  <c r="I174" i="3"/>
  <c r="E103" i="3"/>
  <c r="E104" i="3"/>
  <c r="E105" i="3"/>
  <c r="E106" i="3"/>
  <c r="H111" i="3"/>
  <c r="H112" i="3"/>
  <c r="H113" i="3"/>
  <c r="H110" i="3"/>
  <c r="E97" i="3"/>
  <c r="F98" i="3"/>
  <c r="G98" i="3" s="1"/>
  <c r="F96" i="3"/>
  <c r="F97" i="3"/>
  <c r="F99" i="3"/>
  <c r="F95" i="3"/>
  <c r="E96" i="3"/>
  <c r="E98" i="3"/>
  <c r="E99" i="3"/>
  <c r="E95" i="3"/>
  <c r="I104" i="3" l="1"/>
  <c r="I105" i="3"/>
  <c r="I106" i="3"/>
  <c r="I103" i="3"/>
  <c r="G104" i="3"/>
  <c r="G105" i="3"/>
  <c r="G106" i="3"/>
  <c r="G103" i="3"/>
  <c r="H106" i="3"/>
  <c r="H105" i="3"/>
  <c r="H104" i="3"/>
  <c r="H103" i="3"/>
  <c r="D136" i="3" l="1" a="1"/>
  <c r="D136" i="3" s="1"/>
  <c r="H151" i="3" a="1"/>
  <c r="I151" i="3" s="1"/>
  <c r="D137" i="3" l="1"/>
  <c r="E136" i="3"/>
  <c r="E137" i="3"/>
  <c r="I152" i="3"/>
  <c r="H151" i="3"/>
  <c r="H152" i="3"/>
  <c r="G99" i="3"/>
  <c r="G97" i="3"/>
  <c r="G95" i="3"/>
  <c r="G96" i="3"/>
</calcChain>
</file>

<file path=xl/sharedStrings.xml><?xml version="1.0" encoding="utf-8"?>
<sst xmlns="http://schemas.openxmlformats.org/spreadsheetml/2006/main" count="176" uniqueCount="148">
  <si>
    <t>Student's Name: Hamza AlHasan</t>
  </si>
  <si>
    <t>No.1181636</t>
  </si>
  <si>
    <t>Abstract:</t>
  </si>
  <si>
    <t>Theory:</t>
  </si>
  <si>
    <t>Procedure:</t>
  </si>
  <si>
    <t>Data:</t>
  </si>
  <si>
    <t>Conclusion:</t>
  </si>
  <si>
    <t>Physics 211</t>
  </si>
  <si>
    <t>Dr.Nihad Abu Awwad</t>
  </si>
  <si>
    <t>Instructer: Dr.Nihad Abu Awwad</t>
  </si>
  <si>
    <t>Section: 1</t>
  </si>
  <si>
    <t>Analysis and graphs:</t>
  </si>
  <si>
    <t xml:space="preserve">Partners Names: </t>
  </si>
  <si>
    <t>Graph 1:</t>
  </si>
  <si>
    <t>Graph 2:</t>
  </si>
  <si>
    <t>Value</t>
  </si>
  <si>
    <t>Error</t>
  </si>
  <si>
    <t>y-int</t>
  </si>
  <si>
    <t xml:space="preserve">   The main results are :</t>
  </si>
  <si>
    <t>Attempt</t>
  </si>
  <si>
    <t>Part I:</t>
  </si>
  <si>
    <t>Δt</t>
  </si>
  <si>
    <t>t</t>
  </si>
  <si>
    <t>Part II-B:</t>
  </si>
  <si>
    <t>d(m)</t>
  </si>
  <si>
    <r>
      <t>Δt</t>
    </r>
    <r>
      <rPr>
        <vertAlign val="subscript"/>
        <sz val="14"/>
        <color theme="1"/>
        <rFont val="Calibri"/>
        <family val="2"/>
        <scheme val="minor"/>
      </rPr>
      <t>2</t>
    </r>
  </si>
  <si>
    <r>
      <t>Δt</t>
    </r>
    <r>
      <rPr>
        <vertAlign val="subscript"/>
        <sz val="14"/>
        <color theme="1"/>
        <rFont val="Calibri"/>
        <family val="2"/>
      </rPr>
      <t>1</t>
    </r>
  </si>
  <si>
    <t>Newton's Law Of Motion</t>
  </si>
  <si>
    <t>Experiment 3</t>
  </si>
  <si>
    <r>
      <t>V</t>
    </r>
    <r>
      <rPr>
        <vertAlign val="subscript"/>
        <sz val="14"/>
        <color theme="1"/>
        <rFont val="Calibri"/>
        <family val="2"/>
        <scheme val="minor"/>
      </rPr>
      <t>1</t>
    </r>
    <r>
      <rPr>
        <sz val="14"/>
        <color theme="1"/>
        <rFont val="Calibri"/>
        <family val="2"/>
        <scheme val="minor"/>
      </rPr>
      <t>(m/s)</t>
    </r>
  </si>
  <si>
    <r>
      <t>V</t>
    </r>
    <r>
      <rPr>
        <vertAlign val="subscript"/>
        <sz val="14"/>
        <color theme="1"/>
        <rFont val="Calibri"/>
        <family val="2"/>
        <scheme val="minor"/>
      </rPr>
      <t>2</t>
    </r>
    <r>
      <rPr>
        <sz val="14"/>
        <color theme="1"/>
        <rFont val="Calibri"/>
        <family val="2"/>
        <scheme val="minor"/>
      </rPr>
      <t>(m/s)</t>
    </r>
  </si>
  <si>
    <t>Part II-A:</t>
  </si>
  <si>
    <t>log v</t>
  </si>
  <si>
    <t>log t</t>
  </si>
  <si>
    <t>log d</t>
  </si>
  <si>
    <t>Slope</t>
  </si>
  <si>
    <t>M'g(N)</t>
  </si>
  <si>
    <r>
      <t>a(m/s</t>
    </r>
    <r>
      <rPr>
        <vertAlign val="superscript"/>
        <sz val="14"/>
        <color theme="1"/>
        <rFont val="Calibri"/>
        <family val="2"/>
        <scheme val="minor"/>
      </rPr>
      <t>2</t>
    </r>
    <r>
      <rPr>
        <sz val="14"/>
        <color theme="1"/>
        <rFont val="Calibri"/>
        <family val="2"/>
        <scheme val="minor"/>
      </rPr>
      <t>)</t>
    </r>
  </si>
  <si>
    <t>time needed for an object to cross their.</t>
  </si>
  <si>
    <t>of motion. The method used is by using two photocells in air track to get the</t>
  </si>
  <si>
    <t xml:space="preserve">an object at rest will remain at rest unless acted upon by a force, therefore </t>
  </si>
  <si>
    <t>the change in velocity equal zero.</t>
  </si>
  <si>
    <t xml:space="preserve">   Newton's first law states that an object in motion will remain in motion and </t>
  </si>
  <si>
    <t xml:space="preserve">   In this experiment, in part I, a cart was used to move at constant speed</t>
  </si>
  <si>
    <t>along the track, measuring its speed at two different locations separated</t>
  </si>
  <si>
    <t>by a specific distance. By Newton's first law, the two speeds have to be the</t>
  </si>
  <si>
    <t>same if there is no external forces acted on the cart along the track.</t>
  </si>
  <si>
    <t xml:space="preserve">   Newton's second law is: F = ma, where F is the force acting on an object,</t>
  </si>
  <si>
    <t>m: is the mass of the object, and a is the acceleration of the object.</t>
  </si>
  <si>
    <t xml:space="preserve">   In part II of this experiment, the cart was experienced a constant force,</t>
  </si>
  <si>
    <t>and hence, a constant acceleration as following:</t>
  </si>
  <si>
    <t xml:space="preserve">   By applying Newton's second law on this system:</t>
  </si>
  <si>
    <t>F = ma</t>
  </si>
  <si>
    <t>M'g = (M+M')a</t>
  </si>
  <si>
    <t xml:space="preserve">   And we know that:</t>
  </si>
  <si>
    <r>
      <t>v</t>
    </r>
    <r>
      <rPr>
        <vertAlign val="subscript"/>
        <sz val="14"/>
        <color theme="1"/>
        <rFont val="Calibri"/>
        <family val="2"/>
        <scheme val="minor"/>
      </rPr>
      <t>f</t>
    </r>
    <r>
      <rPr>
        <sz val="14"/>
        <color theme="1"/>
        <rFont val="Calibri"/>
        <family val="2"/>
        <scheme val="minor"/>
      </rPr>
      <t xml:space="preserve"> = v</t>
    </r>
    <r>
      <rPr>
        <vertAlign val="subscript"/>
        <sz val="14"/>
        <color theme="1"/>
        <rFont val="Calibri"/>
        <family val="2"/>
        <scheme val="minor"/>
      </rPr>
      <t>i</t>
    </r>
    <r>
      <rPr>
        <sz val="14"/>
        <color theme="1"/>
        <rFont val="Calibri"/>
        <family val="2"/>
        <scheme val="minor"/>
      </rPr>
      <t xml:space="preserve"> + at</t>
    </r>
  </si>
  <si>
    <r>
      <t>but we choose v</t>
    </r>
    <r>
      <rPr>
        <vertAlign val="subscript"/>
        <sz val="14"/>
        <color theme="1"/>
        <rFont val="Calibri"/>
        <family val="2"/>
        <scheme val="minor"/>
      </rPr>
      <t>i</t>
    </r>
    <r>
      <rPr>
        <sz val="14"/>
        <color theme="1"/>
        <rFont val="Calibri"/>
        <family val="2"/>
        <scheme val="minor"/>
      </rPr>
      <t xml:space="preserve"> to be zero</t>
    </r>
  </si>
  <si>
    <t xml:space="preserve">   And by integrating the both side of the last equation with respect to t :</t>
  </si>
  <si>
    <t xml:space="preserve">   Where g is the gravitational acceleration, v is velocity, d is distance, and t </t>
  </si>
  <si>
    <t>is time.</t>
  </si>
  <si>
    <t>1.The air track was started.</t>
  </si>
  <si>
    <t xml:space="preserve">   Air blower was used in this experiment to try to remove the friction</t>
  </si>
  <si>
    <t>between the track and the cart as possible.</t>
  </si>
  <si>
    <t>2 .Both timers were set up both timers to measure Δt of each photocell.</t>
  </si>
  <si>
    <t>3. One cart was launched along the track to record Δt of each photocell.</t>
  </si>
  <si>
    <t>4. The needed calculations were obtained from the recorded data.</t>
  </si>
  <si>
    <t>In part I:</t>
  </si>
  <si>
    <t>In part II-A:</t>
  </si>
  <si>
    <t>1. One timer was set up to measure t and the other to measure Δt.</t>
  </si>
  <si>
    <t>2. Some mass (M’) was hanged with the cart(M) to exert external force.</t>
  </si>
  <si>
    <t>3. The position of the first photocell(d) has been changed five times.</t>
  </si>
  <si>
    <t>4. t and Δt were obtained of each time (d) is changed.</t>
  </si>
  <si>
    <t>In part II-B:</t>
  </si>
  <si>
    <t xml:space="preserve">1. By keeping (d) and (M’+M) constant , t and Δt were obtained of each time </t>
  </si>
  <si>
    <t>(M) is decreased and (M’) is increased so to have constant sum of them.</t>
  </si>
  <si>
    <r>
      <t>Δa = 2*10</t>
    </r>
    <r>
      <rPr>
        <vertAlign val="superscript"/>
        <sz val="14"/>
        <color theme="1"/>
        <rFont val="Calibri"/>
        <family val="2"/>
      </rPr>
      <t>y-int</t>
    </r>
    <r>
      <rPr>
        <sz val="14"/>
        <color theme="1"/>
        <rFont val="Calibri"/>
        <family val="2"/>
      </rPr>
      <t>*ln10*Δy-int</t>
    </r>
  </si>
  <si>
    <t>between them must be zero or closed to zero with experimentally errors.</t>
  </si>
  <si>
    <r>
      <t xml:space="preserve">   As we notice from the first table the value (V</t>
    </r>
    <r>
      <rPr>
        <vertAlign val="subscript"/>
        <sz val="14"/>
        <color theme="1"/>
        <rFont val="Calibri"/>
        <family val="2"/>
        <scheme val="minor"/>
      </rPr>
      <t>2</t>
    </r>
    <r>
      <rPr>
        <sz val="14"/>
        <color theme="1"/>
        <rFont val="Calibri"/>
        <family val="2"/>
        <scheme val="minor"/>
      </rPr>
      <t>-V</t>
    </r>
    <r>
      <rPr>
        <vertAlign val="subscript"/>
        <sz val="14"/>
        <color theme="1"/>
        <rFont val="Calibri"/>
        <family val="2"/>
        <scheme val="minor"/>
      </rPr>
      <t>1</t>
    </r>
    <r>
      <rPr>
        <sz val="14"/>
        <color theme="1"/>
        <rFont val="Calibri"/>
        <family val="2"/>
        <scheme val="minor"/>
      </rPr>
      <t>)/V</t>
    </r>
    <r>
      <rPr>
        <vertAlign val="subscript"/>
        <sz val="14"/>
        <color theme="1"/>
        <rFont val="Calibri"/>
        <family val="2"/>
        <scheme val="minor"/>
      </rPr>
      <t>avg</t>
    </r>
    <r>
      <rPr>
        <sz val="14"/>
        <color theme="1"/>
        <rFont val="Calibri"/>
        <family val="2"/>
        <scheme val="minor"/>
      </rPr>
      <t xml:space="preserve"> tends to be near zero.</t>
    </r>
  </si>
  <si>
    <r>
      <t xml:space="preserve">   Theoritically, as Newton's first law states, v</t>
    </r>
    <r>
      <rPr>
        <vertAlign val="subscript"/>
        <sz val="14"/>
        <color theme="1"/>
        <rFont val="Calibri"/>
        <family val="2"/>
        <scheme val="minor"/>
      </rPr>
      <t>1</t>
    </r>
    <r>
      <rPr>
        <sz val="14"/>
        <color theme="1"/>
        <rFont val="Calibri"/>
        <family val="2"/>
        <scheme val="minor"/>
      </rPr>
      <t xml:space="preserve"> must equals v</t>
    </r>
    <r>
      <rPr>
        <vertAlign val="subscript"/>
        <sz val="14"/>
        <color theme="1"/>
        <rFont val="Calibri"/>
        <family val="2"/>
        <scheme val="minor"/>
      </rPr>
      <t>2</t>
    </r>
    <r>
      <rPr>
        <sz val="14"/>
        <color theme="1"/>
        <rFont val="Calibri"/>
        <family val="2"/>
        <scheme val="minor"/>
      </rPr>
      <t>, so the difference</t>
    </r>
  </si>
  <si>
    <r>
      <t>slope</t>
    </r>
    <r>
      <rPr>
        <vertAlign val="subscript"/>
        <sz val="14"/>
        <color theme="1"/>
        <rFont val="Calibri"/>
        <family val="2"/>
        <scheme val="minor"/>
      </rPr>
      <t>theo</t>
    </r>
    <r>
      <rPr>
        <sz val="14"/>
        <color theme="1"/>
        <rFont val="Calibri"/>
        <family val="2"/>
        <scheme val="minor"/>
      </rPr>
      <t xml:space="preserve"> = 2</t>
    </r>
  </si>
  <si>
    <t xml:space="preserve">   log(d) VS log(t) has theoritically slope = 2, and y-int = log(0.5a), such that:</t>
  </si>
  <si>
    <t xml:space="preserve">   log(v) VS log(t) has theoritically slope = 1, and y-int = log(a), such that:</t>
  </si>
  <si>
    <r>
      <t>slope</t>
    </r>
    <r>
      <rPr>
        <vertAlign val="subscript"/>
        <sz val="14"/>
        <color theme="1"/>
        <rFont val="Calibri"/>
        <family val="2"/>
        <scheme val="minor"/>
      </rPr>
      <t>theo</t>
    </r>
    <r>
      <rPr>
        <sz val="14"/>
        <color theme="1"/>
        <rFont val="Calibri"/>
        <family val="2"/>
        <scheme val="minor"/>
      </rPr>
      <t>-slope</t>
    </r>
    <r>
      <rPr>
        <vertAlign val="subscript"/>
        <sz val="14"/>
        <color theme="1"/>
        <rFont val="Calibri"/>
        <family val="2"/>
        <scheme val="minor"/>
      </rPr>
      <t>exp</t>
    </r>
    <r>
      <rPr>
        <sz val="14"/>
        <color theme="1"/>
        <rFont val="Calibri"/>
        <family val="2"/>
        <scheme val="minor"/>
      </rPr>
      <t xml:space="preserve"> </t>
    </r>
    <r>
      <rPr>
        <sz val="14"/>
        <color theme="1"/>
        <rFont val="Calibri"/>
        <family val="2"/>
      </rPr>
      <t>≥ 2*error</t>
    </r>
  </si>
  <si>
    <r>
      <t>a</t>
    </r>
    <r>
      <rPr>
        <vertAlign val="subscript"/>
        <sz val="14"/>
        <color theme="1"/>
        <rFont val="Calibri"/>
        <family val="2"/>
        <scheme val="minor"/>
      </rPr>
      <t>theo</t>
    </r>
    <r>
      <rPr>
        <sz val="14"/>
        <color theme="1"/>
        <rFont val="Calibri"/>
        <family val="2"/>
        <scheme val="minor"/>
      </rPr>
      <t>-a</t>
    </r>
    <r>
      <rPr>
        <vertAlign val="subscript"/>
        <sz val="14"/>
        <color theme="1"/>
        <rFont val="Calibri"/>
        <family val="2"/>
        <scheme val="minor"/>
      </rPr>
      <t>exp</t>
    </r>
    <r>
      <rPr>
        <sz val="14"/>
        <color theme="1"/>
        <rFont val="Calibri"/>
        <family val="2"/>
        <scheme val="minor"/>
      </rPr>
      <t xml:space="preserve"> </t>
    </r>
    <r>
      <rPr>
        <sz val="14"/>
        <color theme="1"/>
        <rFont val="Calibri"/>
        <family val="2"/>
      </rPr>
      <t>≥ 2*Δa</t>
    </r>
  </si>
  <si>
    <t xml:space="preserve">   Using discrepancy test: </t>
  </si>
  <si>
    <r>
      <t>slope</t>
    </r>
    <r>
      <rPr>
        <vertAlign val="subscript"/>
        <sz val="14"/>
        <color theme="1"/>
        <rFont val="Calibri"/>
        <family val="2"/>
        <scheme val="minor"/>
      </rPr>
      <t>theo</t>
    </r>
    <r>
      <rPr>
        <sz val="14"/>
        <color theme="1"/>
        <rFont val="Calibri"/>
        <family val="2"/>
        <scheme val="minor"/>
      </rPr>
      <t xml:space="preserve"> = 1</t>
    </r>
  </si>
  <si>
    <t xml:space="preserve">   M'g VS a, has theoritically slope = (M+M'), and y-int =0, such that:</t>
  </si>
  <si>
    <r>
      <t>y-int</t>
    </r>
    <r>
      <rPr>
        <vertAlign val="subscript"/>
        <sz val="14"/>
        <color theme="1"/>
        <rFont val="Calibri"/>
        <family val="2"/>
        <scheme val="minor"/>
      </rPr>
      <t>theo</t>
    </r>
    <r>
      <rPr>
        <sz val="14"/>
        <color theme="1"/>
        <rFont val="Calibri"/>
        <family val="2"/>
        <scheme val="minor"/>
      </rPr>
      <t xml:space="preserve"> = 0</t>
    </r>
  </si>
  <si>
    <t xml:space="preserve">   There are many experimentally errors, such as: there is friction force which </t>
  </si>
  <si>
    <t>affected our data, although we use air blower, but it did blow weakly.</t>
  </si>
  <si>
    <r>
      <t xml:space="preserve">   And we assume that v</t>
    </r>
    <r>
      <rPr>
        <vertAlign val="subscript"/>
        <sz val="14"/>
        <color theme="1"/>
        <rFont val="Calibri"/>
        <family val="2"/>
        <scheme val="minor"/>
      </rPr>
      <t>i</t>
    </r>
    <r>
      <rPr>
        <sz val="14"/>
        <color theme="1"/>
        <rFont val="Calibri"/>
        <family val="2"/>
        <scheme val="minor"/>
      </rPr>
      <t xml:space="preserve"> = 0 the cart was started, but actually v</t>
    </r>
    <r>
      <rPr>
        <vertAlign val="subscript"/>
        <sz val="14"/>
        <color theme="1"/>
        <rFont val="Calibri"/>
        <family val="2"/>
        <scheme val="minor"/>
      </rPr>
      <t>i</t>
    </r>
    <r>
      <rPr>
        <sz val="14"/>
        <color theme="1"/>
        <rFont val="Calibri"/>
        <family val="2"/>
        <scheme val="minor"/>
      </rPr>
      <t xml:space="preserve"> had a value</t>
    </r>
  </si>
  <si>
    <t>due to the impulse force caused be returning the magnet.</t>
  </si>
  <si>
    <t xml:space="preserve">   Also, in many trails, the timer starts working before the cart started moving</t>
  </si>
  <si>
    <t>due to the sensors.</t>
  </si>
  <si>
    <r>
      <t>(V</t>
    </r>
    <r>
      <rPr>
        <vertAlign val="subscript"/>
        <sz val="14"/>
        <color theme="1"/>
        <rFont val="Calibri"/>
        <family val="2"/>
        <scheme val="minor"/>
      </rPr>
      <t>2</t>
    </r>
    <r>
      <rPr>
        <sz val="14"/>
        <color theme="1"/>
        <rFont val="Calibri"/>
        <family val="2"/>
        <scheme val="minor"/>
      </rPr>
      <t>-V</t>
    </r>
    <r>
      <rPr>
        <vertAlign val="subscript"/>
        <sz val="14"/>
        <color theme="1"/>
        <rFont val="Calibri"/>
        <family val="2"/>
        <scheme val="minor"/>
      </rPr>
      <t>1</t>
    </r>
    <r>
      <rPr>
        <sz val="14"/>
        <color theme="1"/>
        <rFont val="Calibri"/>
        <family val="2"/>
        <scheme val="minor"/>
      </rPr>
      <t>)/V</t>
    </r>
    <r>
      <rPr>
        <vertAlign val="subscript"/>
        <sz val="14"/>
        <color theme="1"/>
        <rFont val="Calibri"/>
        <family val="2"/>
        <scheme val="minor"/>
      </rPr>
      <t>avg</t>
    </r>
  </si>
  <si>
    <t>d = 0.018 m</t>
  </si>
  <si>
    <t>M(kg)</t>
  </si>
  <si>
    <t>M'(kg)</t>
  </si>
  <si>
    <r>
      <t xml:space="preserve">slope = 0.57 </t>
    </r>
    <r>
      <rPr>
        <sz val="14"/>
        <color theme="1"/>
        <rFont val="Calibri"/>
        <family val="2"/>
      </rPr>
      <t>± 0.08</t>
    </r>
  </si>
  <si>
    <t>y-int = log(a) = -0.11 ± 0.01</t>
  </si>
  <si>
    <r>
      <t>a = 10</t>
    </r>
    <r>
      <rPr>
        <vertAlign val="superscript"/>
        <sz val="14"/>
        <color theme="1"/>
        <rFont val="Calibri"/>
        <family val="2"/>
        <scheme val="minor"/>
      </rPr>
      <t xml:space="preserve">y-int </t>
    </r>
    <r>
      <rPr>
        <sz val="14"/>
        <color theme="1"/>
        <rFont val="Calibri"/>
        <family val="2"/>
        <scheme val="minor"/>
      </rPr>
      <t>= 10</t>
    </r>
    <r>
      <rPr>
        <vertAlign val="superscript"/>
        <sz val="14"/>
        <color theme="1"/>
        <rFont val="Calibri"/>
        <family val="2"/>
        <scheme val="minor"/>
      </rPr>
      <t>-0.11</t>
    </r>
    <r>
      <rPr>
        <sz val="14"/>
        <color theme="1"/>
        <rFont val="Calibri"/>
        <family val="2"/>
        <scheme val="minor"/>
      </rPr>
      <t xml:space="preserve"> = 0.77625 m/s</t>
    </r>
    <r>
      <rPr>
        <vertAlign val="superscript"/>
        <sz val="14"/>
        <color theme="1"/>
        <rFont val="Calibri"/>
        <family val="2"/>
        <scheme val="minor"/>
      </rPr>
      <t>2</t>
    </r>
  </si>
  <si>
    <r>
      <t>Δa = 10</t>
    </r>
    <r>
      <rPr>
        <vertAlign val="superscript"/>
        <sz val="14"/>
        <color theme="1"/>
        <rFont val="Calibri"/>
        <family val="2"/>
      </rPr>
      <t>y-int</t>
    </r>
    <r>
      <rPr>
        <sz val="14"/>
        <color theme="1"/>
        <rFont val="Calibri"/>
        <family val="2"/>
      </rPr>
      <t>*ln10*Δy = 0.776*ln10*0.01</t>
    </r>
  </si>
  <si>
    <r>
      <t>Δa = 0.0178 m/s</t>
    </r>
    <r>
      <rPr>
        <vertAlign val="superscript"/>
        <sz val="14"/>
        <color theme="1"/>
        <rFont val="Calibri"/>
        <family val="2"/>
        <scheme val="minor"/>
      </rPr>
      <t>2</t>
    </r>
  </si>
  <si>
    <r>
      <t xml:space="preserve">a = 0.776 </t>
    </r>
    <r>
      <rPr>
        <sz val="14"/>
        <color theme="1"/>
        <rFont val="Calibri"/>
        <family val="2"/>
      </rPr>
      <t>± 0.018 m/s</t>
    </r>
    <r>
      <rPr>
        <vertAlign val="superscript"/>
        <sz val="14"/>
        <color theme="1"/>
        <rFont val="Calibri"/>
        <family val="2"/>
      </rPr>
      <t>2</t>
    </r>
  </si>
  <si>
    <r>
      <t xml:space="preserve">slope = 1.15 </t>
    </r>
    <r>
      <rPr>
        <sz val="14"/>
        <color theme="1"/>
        <rFont val="Calibri"/>
        <family val="2"/>
      </rPr>
      <t>± 0.13</t>
    </r>
  </si>
  <si>
    <t>y-int = log(0.5a) =  -0.432 ± 0.017</t>
  </si>
  <si>
    <t>v(m/s)</t>
  </si>
  <si>
    <r>
      <t>a = 2*10</t>
    </r>
    <r>
      <rPr>
        <vertAlign val="superscript"/>
        <sz val="14"/>
        <color theme="1"/>
        <rFont val="Calibri"/>
        <family val="2"/>
        <scheme val="minor"/>
      </rPr>
      <t xml:space="preserve">y-int </t>
    </r>
    <r>
      <rPr>
        <sz val="14"/>
        <color theme="1"/>
        <rFont val="Calibri"/>
        <family val="2"/>
        <scheme val="minor"/>
      </rPr>
      <t>= 2*10</t>
    </r>
    <r>
      <rPr>
        <vertAlign val="superscript"/>
        <sz val="14"/>
        <color theme="1"/>
        <rFont val="Calibri"/>
        <family val="2"/>
        <scheme val="minor"/>
      </rPr>
      <t>-0.432</t>
    </r>
  </si>
  <si>
    <r>
      <t>a = 0.73965 m/s</t>
    </r>
    <r>
      <rPr>
        <vertAlign val="superscript"/>
        <sz val="14"/>
        <color theme="1"/>
        <rFont val="Calibri"/>
        <family val="2"/>
        <scheme val="minor"/>
      </rPr>
      <t>2</t>
    </r>
  </si>
  <si>
    <r>
      <t>Δa = 0.02895 m/s</t>
    </r>
    <r>
      <rPr>
        <vertAlign val="superscript"/>
        <sz val="14"/>
        <color theme="1"/>
        <rFont val="Calibri"/>
        <family val="2"/>
      </rPr>
      <t>2</t>
    </r>
  </si>
  <si>
    <r>
      <t xml:space="preserve">a = 0.74 </t>
    </r>
    <r>
      <rPr>
        <sz val="14"/>
        <color theme="1"/>
        <rFont val="Calibri"/>
        <family val="2"/>
      </rPr>
      <t>± 0.03 m/s</t>
    </r>
    <r>
      <rPr>
        <vertAlign val="superscript"/>
        <sz val="14"/>
        <color theme="1"/>
        <rFont val="Calibri"/>
        <family val="2"/>
      </rPr>
      <t>2</t>
    </r>
  </si>
  <si>
    <t>y-int = 0.01 ± 0.03</t>
  </si>
  <si>
    <t xml:space="preserve">    d = 0.345 m,   M+M'=0.0236 kg</t>
  </si>
  <si>
    <r>
      <t>slope</t>
    </r>
    <r>
      <rPr>
        <vertAlign val="subscript"/>
        <sz val="14"/>
        <color theme="1"/>
        <rFont val="Calibri"/>
        <family val="2"/>
        <scheme val="minor"/>
      </rPr>
      <t>theo</t>
    </r>
    <r>
      <rPr>
        <sz val="14"/>
        <color theme="1"/>
        <rFont val="Calibri"/>
        <family val="2"/>
        <scheme val="minor"/>
      </rPr>
      <t xml:space="preserve"> = 0.0236 kg</t>
    </r>
  </si>
  <si>
    <r>
      <t xml:space="preserve">  So the both two values are </t>
    </r>
    <r>
      <rPr>
        <u/>
        <sz val="14"/>
        <color theme="1"/>
        <rFont val="Calibri"/>
        <family val="2"/>
        <scheme val="minor"/>
      </rPr>
      <t>acceptable</t>
    </r>
    <r>
      <rPr>
        <sz val="14"/>
        <color theme="1"/>
        <rFont val="Calibri"/>
        <family val="2"/>
        <scheme val="minor"/>
      </rPr>
      <t>.</t>
    </r>
  </si>
  <si>
    <r>
      <t>slope</t>
    </r>
    <r>
      <rPr>
        <vertAlign val="subscript"/>
        <sz val="14"/>
        <color theme="1"/>
        <rFont val="Calibri"/>
        <family val="2"/>
        <scheme val="minor"/>
      </rPr>
      <t>theo</t>
    </r>
    <r>
      <rPr>
        <sz val="14"/>
        <color theme="1"/>
        <rFont val="Calibri"/>
        <family val="2"/>
        <scheme val="minor"/>
      </rPr>
      <t>-slope</t>
    </r>
    <r>
      <rPr>
        <vertAlign val="subscript"/>
        <sz val="14"/>
        <color theme="1"/>
        <rFont val="Calibri"/>
        <family val="2"/>
        <scheme val="minor"/>
      </rPr>
      <t>exp</t>
    </r>
    <r>
      <rPr>
        <sz val="14"/>
        <color theme="1"/>
        <rFont val="Calibri"/>
        <family val="2"/>
        <scheme val="minor"/>
      </rPr>
      <t xml:space="preserve"> </t>
    </r>
    <r>
      <rPr>
        <sz val="14"/>
        <color theme="1"/>
        <rFont val="Calibri"/>
        <family val="2"/>
      </rPr>
      <t>&lt; 2*Δslope</t>
    </r>
  </si>
  <si>
    <r>
      <t>y-int</t>
    </r>
    <r>
      <rPr>
        <vertAlign val="subscript"/>
        <sz val="14"/>
        <color theme="1"/>
        <rFont val="Calibri"/>
        <family val="2"/>
        <scheme val="minor"/>
      </rPr>
      <t>exp</t>
    </r>
    <r>
      <rPr>
        <sz val="14"/>
        <color theme="1"/>
        <rFont val="Calibri"/>
        <family val="2"/>
        <scheme val="minor"/>
      </rPr>
      <t>-y-int</t>
    </r>
    <r>
      <rPr>
        <vertAlign val="subscript"/>
        <sz val="14"/>
        <color theme="1"/>
        <rFont val="Calibri"/>
        <family val="2"/>
        <scheme val="minor"/>
      </rPr>
      <t>theo</t>
    </r>
    <r>
      <rPr>
        <sz val="14"/>
        <color theme="1"/>
        <rFont val="Calibri"/>
        <family val="2"/>
        <scheme val="minor"/>
      </rPr>
      <t xml:space="preserve"> </t>
    </r>
    <r>
      <rPr>
        <sz val="14"/>
        <color theme="1"/>
        <rFont val="Calibri"/>
        <family val="2"/>
      </rPr>
      <t>&lt; 2*Δy</t>
    </r>
  </si>
  <si>
    <r>
      <t>slope</t>
    </r>
    <r>
      <rPr>
        <vertAlign val="subscript"/>
        <sz val="14"/>
        <color theme="1"/>
        <rFont val="Calibri"/>
        <family val="2"/>
        <scheme val="minor"/>
      </rPr>
      <t>exp</t>
    </r>
    <r>
      <rPr>
        <sz val="14"/>
        <color theme="1"/>
        <rFont val="Calibri"/>
        <family val="2"/>
        <scheme val="minor"/>
      </rPr>
      <t xml:space="preserve"> = 1.15 ± 0.13</t>
    </r>
  </si>
  <si>
    <r>
      <t xml:space="preserve">2-1.15 </t>
    </r>
    <r>
      <rPr>
        <sz val="14"/>
        <color theme="1"/>
        <rFont val="Calibri"/>
        <family val="2"/>
      </rPr>
      <t>≥ 2*0.13</t>
    </r>
  </si>
  <si>
    <t>0.85 ≥ 0.26</t>
  </si>
  <si>
    <r>
      <t>slope</t>
    </r>
    <r>
      <rPr>
        <vertAlign val="subscript"/>
        <sz val="14"/>
        <color theme="1"/>
        <rFont val="Calibri"/>
        <family val="2"/>
        <scheme val="minor"/>
      </rPr>
      <t>exp</t>
    </r>
    <r>
      <rPr>
        <sz val="14"/>
        <color theme="1"/>
        <rFont val="Calibri"/>
        <family val="2"/>
        <scheme val="minor"/>
      </rPr>
      <t xml:space="preserve"> = 0.57 ± 0.08</t>
    </r>
  </si>
  <si>
    <r>
      <t xml:space="preserve">1-0.57 </t>
    </r>
    <r>
      <rPr>
        <sz val="14"/>
        <color theme="1"/>
        <rFont val="Calibri"/>
        <family val="2"/>
      </rPr>
      <t>≥ 2*0.08</t>
    </r>
  </si>
  <si>
    <t>0.43 ≥ 0.16</t>
  </si>
  <si>
    <t>Part II-A:   M = 0.025 kg , M' = 0.010 kg</t>
  </si>
  <si>
    <r>
      <t xml:space="preserve">2.8-0.776 </t>
    </r>
    <r>
      <rPr>
        <sz val="14"/>
        <color theme="1"/>
        <rFont val="Calibri"/>
        <family val="2"/>
      </rPr>
      <t>≥ 2*0.018</t>
    </r>
  </si>
  <si>
    <r>
      <t>2.024</t>
    </r>
    <r>
      <rPr>
        <sz val="14"/>
        <color theme="1"/>
        <rFont val="Calibri"/>
        <family val="2"/>
      </rPr>
      <t xml:space="preserve"> ≥ 0.036</t>
    </r>
  </si>
  <si>
    <r>
      <t xml:space="preserve">   So the both values are </t>
    </r>
    <r>
      <rPr>
        <u/>
        <sz val="14"/>
        <color theme="1"/>
        <rFont val="Calibri"/>
        <family val="2"/>
        <scheme val="minor"/>
      </rPr>
      <t>not acceptable.</t>
    </r>
  </si>
  <si>
    <r>
      <t>a</t>
    </r>
    <r>
      <rPr>
        <vertAlign val="subscript"/>
        <sz val="14"/>
        <color theme="1"/>
        <rFont val="Calibri"/>
        <family val="2"/>
        <scheme val="minor"/>
      </rPr>
      <t>theo</t>
    </r>
    <r>
      <rPr>
        <sz val="14"/>
        <color theme="1"/>
        <rFont val="Calibri"/>
        <family val="2"/>
        <scheme val="minor"/>
      </rPr>
      <t xml:space="preserve"> = 2.8 m/s</t>
    </r>
    <r>
      <rPr>
        <vertAlign val="superscript"/>
        <sz val="14"/>
        <color theme="1"/>
        <rFont val="Calibri"/>
        <family val="2"/>
        <scheme val="minor"/>
      </rPr>
      <t>2</t>
    </r>
    <r>
      <rPr>
        <sz val="14"/>
        <color theme="1"/>
        <rFont val="Calibri"/>
        <family val="2"/>
        <scheme val="minor"/>
      </rPr>
      <t xml:space="preserve"> as we calculated above.</t>
    </r>
  </si>
  <si>
    <r>
      <t>a</t>
    </r>
    <r>
      <rPr>
        <vertAlign val="subscript"/>
        <sz val="14"/>
        <color theme="1"/>
        <rFont val="Calibri"/>
        <family val="2"/>
        <scheme val="minor"/>
      </rPr>
      <t>exp</t>
    </r>
    <r>
      <rPr>
        <sz val="14"/>
        <color theme="1"/>
        <rFont val="Calibri"/>
        <family val="2"/>
        <scheme val="minor"/>
      </rPr>
      <t xml:space="preserve"> = 0.74 </t>
    </r>
    <r>
      <rPr>
        <sz val="14"/>
        <color theme="1"/>
        <rFont val="Calibri"/>
        <family val="2"/>
      </rPr>
      <t>± 0.03 m/s</t>
    </r>
    <r>
      <rPr>
        <vertAlign val="superscript"/>
        <sz val="14"/>
        <color theme="1"/>
        <rFont val="Calibri"/>
        <family val="2"/>
      </rPr>
      <t>2</t>
    </r>
  </si>
  <si>
    <r>
      <t xml:space="preserve">2.8-0.74 </t>
    </r>
    <r>
      <rPr>
        <sz val="14"/>
        <color theme="1"/>
        <rFont val="Calibri"/>
        <family val="2"/>
      </rPr>
      <t>≥ 2*0.03</t>
    </r>
  </si>
  <si>
    <r>
      <t>2.06</t>
    </r>
    <r>
      <rPr>
        <sz val="14"/>
        <color theme="1"/>
        <rFont val="Calibri"/>
        <family val="2"/>
      </rPr>
      <t xml:space="preserve"> ≥ 0.06</t>
    </r>
  </si>
  <si>
    <r>
      <t xml:space="preserve">   So the both values are </t>
    </r>
    <r>
      <rPr>
        <u/>
        <sz val="14"/>
        <color theme="1"/>
        <rFont val="Calibri"/>
        <family val="2"/>
        <scheme val="minor"/>
      </rPr>
      <t>not acceptable</t>
    </r>
    <r>
      <rPr>
        <sz val="14"/>
        <color theme="1"/>
        <rFont val="Calibri"/>
        <family val="2"/>
        <scheme val="minor"/>
      </rPr>
      <t>.</t>
    </r>
  </si>
  <si>
    <t xml:space="preserve">   We may get good results by taking more measurements to decrease the </t>
  </si>
  <si>
    <t>experimentally errors as possible.</t>
  </si>
  <si>
    <t>Date:   9/10/2019</t>
  </si>
  <si>
    <t>Part II-A: Graph1: slope = 0.57 ± 0.08</t>
  </si>
  <si>
    <t>Graph2:</t>
  </si>
  <si>
    <r>
      <t xml:space="preserve"> slope = 1.15 </t>
    </r>
    <r>
      <rPr>
        <sz val="14"/>
        <color theme="1"/>
        <rFont val="Calibri"/>
        <family val="2"/>
      </rPr>
      <t>± 0.13</t>
    </r>
  </si>
  <si>
    <r>
      <t xml:space="preserve"> slope = M+M' = 0.023 </t>
    </r>
    <r>
      <rPr>
        <sz val="14"/>
        <color theme="1"/>
        <rFont val="Calibri"/>
        <family val="2"/>
      </rPr>
      <t>± 0.003 kg</t>
    </r>
  </si>
  <si>
    <r>
      <t xml:space="preserve">slope = M+M' = 0.023 </t>
    </r>
    <r>
      <rPr>
        <sz val="14"/>
        <color theme="1"/>
        <rFont val="Calibri"/>
        <family val="2"/>
      </rPr>
      <t>± 0.005 kg</t>
    </r>
  </si>
  <si>
    <t>y-int = 0.005 ± 0.004</t>
  </si>
  <si>
    <r>
      <t>slope</t>
    </r>
    <r>
      <rPr>
        <vertAlign val="subscript"/>
        <sz val="14"/>
        <color theme="1"/>
        <rFont val="Calibri"/>
        <family val="2"/>
        <scheme val="minor"/>
      </rPr>
      <t>exp</t>
    </r>
    <r>
      <rPr>
        <sz val="14"/>
        <color theme="1"/>
        <rFont val="Calibri"/>
        <family val="2"/>
        <scheme val="minor"/>
      </rPr>
      <t xml:space="preserve"> = 0.023 </t>
    </r>
    <r>
      <rPr>
        <sz val="14"/>
        <color theme="1"/>
        <rFont val="Calibri"/>
        <family val="2"/>
      </rPr>
      <t>± 0.005 kg</t>
    </r>
  </si>
  <si>
    <r>
      <t>y-int</t>
    </r>
    <r>
      <rPr>
        <vertAlign val="subscript"/>
        <sz val="14"/>
        <color theme="1"/>
        <rFont val="Calibri"/>
        <family val="2"/>
        <scheme val="minor"/>
      </rPr>
      <t>exp</t>
    </r>
    <r>
      <rPr>
        <sz val="14"/>
        <color theme="1"/>
        <rFont val="Calibri"/>
        <family val="2"/>
        <scheme val="minor"/>
      </rPr>
      <t xml:space="preserve"> = 0.005 ± 0.004</t>
    </r>
  </si>
  <si>
    <r>
      <t xml:space="preserve">0.005-0 </t>
    </r>
    <r>
      <rPr>
        <sz val="14"/>
        <color theme="1"/>
        <rFont val="Calibri"/>
        <family val="2"/>
      </rPr>
      <t>&lt; 2*0.004</t>
    </r>
  </si>
  <si>
    <r>
      <t>0.005</t>
    </r>
    <r>
      <rPr>
        <sz val="14"/>
        <color theme="1"/>
        <rFont val="Calibri"/>
        <family val="2"/>
      </rPr>
      <t xml:space="preserve"> &lt; 0.008</t>
    </r>
  </si>
  <si>
    <r>
      <t xml:space="preserve">0.0236-0.023 </t>
    </r>
    <r>
      <rPr>
        <sz val="14"/>
        <color theme="1"/>
        <rFont val="Calibri"/>
        <family val="2"/>
      </rPr>
      <t>&lt; 2*0.005</t>
    </r>
  </si>
  <si>
    <r>
      <t>0.0006</t>
    </r>
    <r>
      <rPr>
        <sz val="14"/>
        <color theme="1"/>
        <rFont val="Calibri"/>
        <family val="2"/>
      </rPr>
      <t xml:space="preserve"> &lt; 0.01</t>
    </r>
  </si>
  <si>
    <t xml:space="preserve">   The aim of the experiment is to verify the Newton’s first and second laws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</si>
</sst>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#,##0.0"/>
  </numFmts>
  <fonts count="1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u/>
      <sz val="22"/>
      <color theme="1"/>
      <name val="Calibri"/>
      <family val="2"/>
      <scheme val="minor"/>
    </font>
    <font>
      <sz val="14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vertAlign val="subscript"/>
      <sz val="14"/>
      <color theme="1"/>
      <name val="Calibri"/>
      <family val="2"/>
      <scheme val="minor"/>
    </font>
    <font>
      <vertAlign val="subscript"/>
      <sz val="14"/>
      <color theme="1"/>
      <name val="Calibri"/>
      <family val="2"/>
    </font>
    <font>
      <vertAlign val="superscript"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14"/>
      <color theme="1"/>
      <name val="Calibri"/>
      <family val="2"/>
    </font>
    <font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/>
      <right/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/>
    <xf numFmtId="0" fontId="1" fillId="0" borderId="1" xfId="0" applyFont="1" applyBorder="1"/>
    <xf numFmtId="0" fontId="1" fillId="0" borderId="0" xfId="0" applyFont="1" applyBorder="1"/>
    <xf numFmtId="0" fontId="1" fillId="0" borderId="0" xfId="0" applyFont="1" applyAlignment="1">
      <alignment horizontal="right"/>
    </xf>
    <xf numFmtId="0" fontId="5" fillId="0" borderId="0" xfId="0" applyFont="1"/>
    <xf numFmtId="0" fontId="2" fillId="0" borderId="2" xfId="0" applyFont="1" applyBorder="1"/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1" fillId="0" borderId="0" xfId="0" applyFont="1"/>
    <xf numFmtId="164" fontId="1" fillId="0" borderId="6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3" fillId="0" borderId="0" xfId="0" applyFont="1"/>
    <xf numFmtId="0" fontId="1" fillId="0" borderId="11" xfId="0" applyFont="1" applyBorder="1" applyAlignment="1">
      <alignment horizontal="center" shrinkToFit="1"/>
    </xf>
    <xf numFmtId="0" fontId="4" fillId="0" borderId="3" xfId="0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1" fontId="1" fillId="0" borderId="0" xfId="0" applyNumberFormat="1" applyFont="1" applyBorder="1" applyAlignment="1">
      <alignment horizontal="center"/>
    </xf>
    <xf numFmtId="11" fontId="1" fillId="0" borderId="0" xfId="0" applyNumberFormat="1" applyFont="1" applyBorder="1" applyAlignment="1">
      <alignment horizontal="left"/>
    </xf>
    <xf numFmtId="0" fontId="1" fillId="0" borderId="2" xfId="0" applyFont="1" applyBorder="1"/>
    <xf numFmtId="0" fontId="4" fillId="0" borderId="0" xfId="0" applyFont="1" applyBorder="1"/>
    <xf numFmtId="11" fontId="4" fillId="0" borderId="0" xfId="0" applyNumberFormat="1" applyFont="1" applyBorder="1" applyAlignment="1">
      <alignment horizontal="left"/>
    </xf>
    <xf numFmtId="0" fontId="1" fillId="0" borderId="6" xfId="0" applyFont="1" applyBorder="1"/>
    <xf numFmtId="0" fontId="1" fillId="0" borderId="7" xfId="0" applyFont="1" applyBorder="1"/>
    <xf numFmtId="0" fontId="1" fillId="0" borderId="9" xfId="0" applyFont="1" applyBorder="1"/>
    <xf numFmtId="0" fontId="1" fillId="0" borderId="10" xfId="0" applyFont="1" applyBorder="1"/>
    <xf numFmtId="164" fontId="1" fillId="0" borderId="9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165" fontId="1" fillId="0" borderId="6" xfId="0" applyNumberFormat="1" applyFont="1" applyBorder="1" applyAlignment="1">
      <alignment horizontal="center"/>
    </xf>
    <xf numFmtId="4" fontId="1" fillId="0" borderId="6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166" fontId="1" fillId="0" borderId="9" xfId="0" applyNumberFormat="1" applyFont="1" applyBorder="1" applyAlignment="1">
      <alignment horizontal="center"/>
    </xf>
    <xf numFmtId="0" fontId="13" fillId="0" borderId="2" xfId="0" applyFont="1" applyBorder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log v VS log t</c:v>
          </c:tx>
          <c:spPr>
            <a:ln w="28575">
              <a:noFill/>
            </a:ln>
          </c:spPr>
          <c:trendline>
            <c:trendlineType val="linear"/>
            <c:dispRSqr val="0"/>
            <c:dispEq val="1"/>
            <c:trendlineLbl>
              <c:layout/>
              <c:numFmt formatCode="General" sourceLinked="0"/>
            </c:trendlineLbl>
          </c:trendline>
          <c:xVal>
            <c:numRef>
              <c:f>'Exp8'!$I$103:$I$106</c:f>
              <c:numCache>
                <c:formatCode>0.000</c:formatCode>
                <c:ptCount val="4"/>
                <c:pt idx="0">
                  <c:v>-1.0995384301463192E-2</c:v>
                </c:pt>
                <c:pt idx="1">
                  <c:v>5.4995861529141522E-2</c:v>
                </c:pt>
                <c:pt idx="2">
                  <c:v>0.13481437032046012</c:v>
                </c:pt>
                <c:pt idx="3">
                  <c:v>0.22193559982800534</c:v>
                </c:pt>
              </c:numCache>
            </c:numRef>
          </c:xVal>
          <c:yVal>
            <c:numRef>
              <c:f>'Exp8'!$G$103:$G$106</c:f>
              <c:numCache>
                <c:formatCode>0.000</c:formatCode>
                <c:ptCount val="4"/>
                <c:pt idx="0">
                  <c:v>-0.10645533091428684</c:v>
                </c:pt>
                <c:pt idx="1">
                  <c:v>-8.71501757189002E-2</c:v>
                </c:pt>
                <c:pt idx="2">
                  <c:v>-4.5757490560675164E-2</c:v>
                </c:pt>
                <c:pt idx="3">
                  <c:v>2.4823583725032052E-2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095680"/>
        <c:axId val="167105664"/>
      </c:scatterChart>
      <c:valAx>
        <c:axId val="167095680"/>
        <c:scaling>
          <c:orientation val="minMax"/>
        </c:scaling>
        <c:delete val="0"/>
        <c:axPos val="b"/>
        <c:numFmt formatCode="0.000" sourceLinked="1"/>
        <c:majorTickMark val="out"/>
        <c:minorTickMark val="none"/>
        <c:tickLblPos val="nextTo"/>
        <c:crossAx val="167105664"/>
        <c:crosses val="autoZero"/>
        <c:crossBetween val="midCat"/>
      </c:valAx>
      <c:valAx>
        <c:axId val="167105664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16709568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log d VS log t</c:v>
          </c:tx>
          <c:spPr>
            <a:ln w="28575">
              <a:noFill/>
            </a:ln>
          </c:spPr>
          <c:trendline>
            <c:trendlineType val="linear"/>
            <c:dispRSqr val="0"/>
            <c:dispEq val="1"/>
            <c:trendlineLbl>
              <c:layout/>
              <c:numFmt formatCode="General" sourceLinked="0"/>
            </c:trendlineLbl>
          </c:trendline>
          <c:xVal>
            <c:numRef>
              <c:f>'Exp8'!$I$103:$I$106</c:f>
              <c:numCache>
                <c:formatCode>0.000</c:formatCode>
                <c:ptCount val="4"/>
                <c:pt idx="0">
                  <c:v>-1.0995384301463192E-2</c:v>
                </c:pt>
                <c:pt idx="1">
                  <c:v>5.4995861529141522E-2</c:v>
                </c:pt>
                <c:pt idx="2">
                  <c:v>0.13481437032046012</c:v>
                </c:pt>
                <c:pt idx="3">
                  <c:v>0.22193559982800534</c:v>
                </c:pt>
              </c:numCache>
            </c:numRef>
          </c:xVal>
          <c:yVal>
            <c:numRef>
              <c:f>'Exp8'!$H$103:$H$106</c:f>
              <c:numCache>
                <c:formatCode>0.000</c:formatCode>
                <c:ptCount val="4"/>
                <c:pt idx="0">
                  <c:v>-0.46218090492672581</c:v>
                </c:pt>
                <c:pt idx="1">
                  <c:v>-0.35163998901906834</c:v>
                </c:pt>
                <c:pt idx="2">
                  <c:v>-0.2636034977233575</c:v>
                </c:pt>
                <c:pt idx="3">
                  <c:v>-0.1904402853647322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324864"/>
        <c:axId val="186326400"/>
      </c:scatterChart>
      <c:valAx>
        <c:axId val="186324864"/>
        <c:scaling>
          <c:orientation val="minMax"/>
        </c:scaling>
        <c:delete val="0"/>
        <c:axPos val="b"/>
        <c:numFmt formatCode="0.000" sourceLinked="1"/>
        <c:majorTickMark val="out"/>
        <c:minorTickMark val="none"/>
        <c:tickLblPos val="nextTo"/>
        <c:crossAx val="186326400"/>
        <c:crosses val="autoZero"/>
        <c:crossBetween val="midCat"/>
      </c:valAx>
      <c:valAx>
        <c:axId val="186326400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18632486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M'g VS a</c:v>
          </c:tx>
          <c:spPr>
            <a:ln w="28575">
              <a:noFill/>
            </a:ln>
          </c:spPr>
          <c:trendline>
            <c:trendlineType val="linear"/>
            <c:dispRSqr val="0"/>
            <c:dispEq val="1"/>
            <c:trendlineLbl>
              <c:layout>
                <c:manualLayout>
                  <c:x val="-4.1226441242912339E-2"/>
                  <c:y val="6.3271269268137063E-3"/>
                </c:manualLayout>
              </c:layout>
              <c:numFmt formatCode="General" sourceLinked="0"/>
            </c:trendlineLbl>
          </c:trendline>
          <c:xVal>
            <c:numRef>
              <c:f>'Exp8'!$G$110:$G$113</c:f>
              <c:numCache>
                <c:formatCode>0.000</c:formatCode>
                <c:ptCount val="4"/>
                <c:pt idx="0">
                  <c:v>0.65039117730229046</c:v>
                </c:pt>
                <c:pt idx="1">
                  <c:v>0.87306297061573701</c:v>
                </c:pt>
                <c:pt idx="2">
                  <c:v>1.0862566493862649</c:v>
                </c:pt>
                <c:pt idx="3">
                  <c:v>1.1140370280075365</c:v>
                </c:pt>
              </c:numCache>
            </c:numRef>
          </c:xVal>
          <c:yVal>
            <c:numRef>
              <c:f>'Exp8'!$H$110:$H$113</c:f>
              <c:numCache>
                <c:formatCode>General</c:formatCode>
                <c:ptCount val="4"/>
                <c:pt idx="0">
                  <c:v>1.9600000000000003E-2</c:v>
                </c:pt>
                <c:pt idx="1">
                  <c:v>2.3519999999999999E-2</c:v>
                </c:pt>
                <c:pt idx="2">
                  <c:v>2.7440000000000003E-2</c:v>
                </c:pt>
                <c:pt idx="3">
                  <c:v>3.1360000000000006E-2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8400384"/>
        <c:axId val="188401920"/>
      </c:scatterChart>
      <c:valAx>
        <c:axId val="188400384"/>
        <c:scaling>
          <c:orientation val="minMax"/>
        </c:scaling>
        <c:delete val="0"/>
        <c:axPos val="b"/>
        <c:numFmt formatCode="0.000" sourceLinked="1"/>
        <c:majorTickMark val="out"/>
        <c:minorTickMark val="none"/>
        <c:tickLblPos val="nextTo"/>
        <c:crossAx val="188401920"/>
        <c:crosses val="autoZero"/>
        <c:crossBetween val="midCat"/>
      </c:valAx>
      <c:valAx>
        <c:axId val="188401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840038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541020</xdr:colOff>
      <xdr:row>0</xdr:row>
      <xdr:rowOff>251460</xdr:rowOff>
    </xdr:from>
    <xdr:to>
      <xdr:col>7</xdr:col>
      <xdr:colOff>441960</xdr:colOff>
      <xdr:row>6</xdr:row>
      <xdr:rowOff>68580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0620" y="251460"/>
          <a:ext cx="3825240" cy="2011680"/>
        </a:xfrm>
        <a:prstGeom prst="rect">
          <a:avLst/>
        </a:prstGeom>
      </xdr:spPr>
    </xdr:pic>
    <xdr:clientData/>
  </xdr:twoCellAnchor>
  <xdr:oneCellAnchor>
    <xdr:from>
      <xdr:col>3</xdr:col>
      <xdr:colOff>175260</xdr:colOff>
      <xdr:row>117</xdr:row>
      <xdr:rowOff>49530</xdr:rowOff>
    </xdr:from>
    <xdr:ext cx="1775460" cy="31149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/>
            <xdr:cNvSpPr txBox="1"/>
          </xdr:nvSpPr>
          <xdr:spPr>
            <a:xfrm>
              <a:off x="2004060" y="30552390"/>
              <a:ext cx="1775460" cy="31149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400" i="0" baseline="0">
                  <a:latin typeface="+mn-lt"/>
                </a:rPr>
                <a:t>v(t) = a</a:t>
              </a:r>
              <a14:m>
                <m:oMath xmlns:m="http://schemas.openxmlformats.org/officeDocument/2006/math">
                  <m:r>
                    <m:rPr>
                      <m:sty m:val="p"/>
                    </m:rPr>
                    <a:rPr lang="en-US" sz="1400" b="0" i="0" baseline="0">
                      <a:latin typeface="Cambria Math"/>
                    </a:rPr>
                    <m:t>t</m:t>
                  </m:r>
                </m:oMath>
              </a14:m>
              <a:endParaRPr lang="en-US" sz="1400"/>
            </a:p>
          </xdr:txBody>
        </xdr:sp>
      </mc:Choice>
      <mc:Fallback xmlns="">
        <xdr:sp macro="" textlink="">
          <xdr:nvSpPr>
            <xdr:cNvPr id="3" name="TextBox 2"/>
            <xdr:cNvSpPr txBox="1"/>
          </xdr:nvSpPr>
          <xdr:spPr>
            <a:xfrm>
              <a:off x="2004060" y="30552390"/>
              <a:ext cx="1775460" cy="31149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400" i="0" baseline="0">
                  <a:latin typeface="+mn-lt"/>
                </a:rPr>
                <a:t>v(t) = a</a:t>
              </a:r>
              <a:r>
                <a:rPr lang="en-US" sz="1400" b="0" i="0" baseline="0">
                  <a:latin typeface="Cambria Math"/>
                </a:rPr>
                <a:t>t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2</xdr:col>
      <xdr:colOff>251460</xdr:colOff>
      <xdr:row>118</xdr:row>
      <xdr:rowOff>171451</xdr:rowOff>
    </xdr:from>
    <xdr:ext cx="2628900" cy="31149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/>
            <xdr:cNvSpPr txBox="1"/>
          </xdr:nvSpPr>
          <xdr:spPr>
            <a:xfrm>
              <a:off x="1470660" y="30902911"/>
              <a:ext cx="2628900" cy="31149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14:m>
                <m:oMath xmlns:m="http://schemas.openxmlformats.org/officeDocument/2006/math">
                  <m:func>
                    <m:funcPr>
                      <m:ctrlPr>
                        <a:rPr lang="en-US" sz="1400" b="0" i="1">
                          <a:latin typeface="Cambria Math"/>
                        </a:rPr>
                      </m:ctrlPr>
                    </m:funcPr>
                    <m:fName>
                      <m:r>
                        <m:rPr>
                          <m:sty m:val="p"/>
                        </m:rPr>
                        <a:rPr lang="en-US" sz="1400" b="0" i="0">
                          <a:latin typeface="Cambria Math"/>
                        </a:rPr>
                        <m:t>log</m:t>
                      </m:r>
                    </m:fName>
                    <m:e>
                      <m:d>
                        <m:dPr>
                          <m:ctrlPr>
                            <a:rPr lang="en-US" sz="1400" b="0" i="1">
                              <a:latin typeface="Cambria Math"/>
                            </a:rPr>
                          </m:ctrlPr>
                        </m:dPr>
                        <m:e>
                          <m:r>
                            <a:rPr lang="en-US" sz="1400" b="0" i="1">
                              <a:latin typeface="Cambria Math"/>
                            </a:rPr>
                            <m:t>𝑣</m:t>
                          </m:r>
                        </m:e>
                      </m:d>
                    </m:e>
                  </m:func>
                  <m:r>
                    <a:rPr lang="en-US" sz="1400" b="0" i="1">
                      <a:latin typeface="Cambria Math"/>
                    </a:rPr>
                    <m:t>=</m:t>
                  </m:r>
                  <m:func>
                    <m:funcPr>
                      <m:ctrlPr>
                        <a:rPr lang="en-US" sz="1400" b="0" i="1">
                          <a:latin typeface="Cambria Math"/>
                        </a:rPr>
                      </m:ctrlPr>
                    </m:funcPr>
                    <m:fName>
                      <m:r>
                        <m:rPr>
                          <m:sty m:val="p"/>
                        </m:rPr>
                        <a:rPr lang="en-US" sz="1400" b="0" i="0">
                          <a:latin typeface="Cambria Math"/>
                        </a:rPr>
                        <m:t>log</m:t>
                      </m:r>
                    </m:fName>
                    <m:e>
                      <m:d>
                        <m:dPr>
                          <m:ctrlPr>
                            <a:rPr lang="en-US" sz="1400" b="0" i="1">
                              <a:latin typeface="Cambria Math"/>
                            </a:rPr>
                          </m:ctrlPr>
                        </m:dPr>
                        <m:e>
                          <m:r>
                            <a:rPr lang="en-US" sz="1400" b="0" i="1">
                              <a:latin typeface="Cambria Math"/>
                            </a:rPr>
                            <m:t>𝑡</m:t>
                          </m:r>
                        </m:e>
                      </m:d>
                    </m:e>
                  </m:func>
                  <m:r>
                    <a:rPr lang="en-US" sz="1400" b="0" i="1">
                      <a:latin typeface="Cambria Math"/>
                    </a:rPr>
                    <m:t>+</m:t>
                  </m:r>
                  <m:r>
                    <m:rPr>
                      <m:sty m:val="p"/>
                    </m:rPr>
                    <a:rPr lang="en-US" sz="1400" b="0" i="0">
                      <a:latin typeface="Cambria Math"/>
                    </a:rPr>
                    <m:t>log</m:t>
                  </m:r>
                  <m:r>
                    <a:rPr lang="en-US" sz="1400" b="0" i="1">
                      <a:latin typeface="Cambria Math"/>
                    </a:rPr>
                    <m:t>⁡(</m:t>
                  </m:r>
                  <m:r>
                    <a:rPr lang="en-US" sz="1400" b="0" i="1">
                      <a:latin typeface="Cambria Math"/>
                    </a:rPr>
                    <m:t>𝑎</m:t>
                  </m:r>
                </m:oMath>
              </a14:m>
              <a:r>
                <a:rPr lang="en-US" sz="1400"/>
                <a:t>)</a:t>
              </a:r>
            </a:p>
          </xdr:txBody>
        </xdr:sp>
      </mc:Choice>
      <mc:Fallback xmlns="">
        <xdr:sp macro="" textlink="">
          <xdr:nvSpPr>
            <xdr:cNvPr id="8" name="TextBox 7"/>
            <xdr:cNvSpPr txBox="1"/>
          </xdr:nvSpPr>
          <xdr:spPr>
            <a:xfrm>
              <a:off x="1470660" y="30902911"/>
              <a:ext cx="2628900" cy="31149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400" b="0" i="0">
                  <a:latin typeface="Cambria Math"/>
                </a:rPr>
                <a:t>log⁡(𝑣)=log⁡(𝑡)+log⁡(𝑎</a:t>
              </a:r>
              <a:r>
                <a:rPr lang="en-US" sz="1400"/>
                <a:t>)</a:t>
              </a:r>
            </a:p>
          </xdr:txBody>
        </xdr:sp>
      </mc:Fallback>
    </mc:AlternateContent>
    <xdr:clientData/>
  </xdr:oneCellAnchor>
  <xdr:twoCellAnchor>
    <xdr:from>
      <xdr:col>0</xdr:col>
      <xdr:colOff>365760</xdr:colOff>
      <xdr:row>120</xdr:row>
      <xdr:rowOff>186690</xdr:rowOff>
    </xdr:from>
    <xdr:to>
      <xdr:col>8</xdr:col>
      <xdr:colOff>30480</xdr:colOff>
      <xdr:row>132</xdr:row>
      <xdr:rowOff>186690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358140</xdr:colOff>
      <xdr:row>146</xdr:row>
      <xdr:rowOff>186690</xdr:rowOff>
    </xdr:from>
    <xdr:to>
      <xdr:col>8</xdr:col>
      <xdr:colOff>22860</xdr:colOff>
      <xdr:row>158</xdr:row>
      <xdr:rowOff>186690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3</xdr:col>
      <xdr:colOff>320040</xdr:colOff>
      <xdr:row>143</xdr:row>
      <xdr:rowOff>121920</xdr:rowOff>
    </xdr:from>
    <xdr:ext cx="1775460" cy="39651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TextBox 13"/>
            <xdr:cNvSpPr txBox="1"/>
          </xdr:nvSpPr>
          <xdr:spPr>
            <a:xfrm>
              <a:off x="2148840" y="36606480"/>
              <a:ext cx="1775460" cy="3965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400" i="0" baseline="0">
                  <a:latin typeface="+mn-lt"/>
                </a:rPr>
                <a:t>d = </a:t>
              </a:r>
              <a14:m>
                <m:oMath xmlns:m="http://schemas.openxmlformats.org/officeDocument/2006/math">
                  <m:f>
                    <m:fPr>
                      <m:ctrlPr>
                        <a:rPr lang="en-US" sz="1400" i="1" baseline="0">
                          <a:latin typeface="Cambria Math"/>
                        </a:rPr>
                      </m:ctrlPr>
                    </m:fPr>
                    <m:num>
                      <m:r>
                        <a:rPr lang="en-US" sz="1400" b="0" i="1" baseline="0">
                          <a:latin typeface="Cambria Math"/>
                        </a:rPr>
                        <m:t>1</m:t>
                      </m:r>
                    </m:num>
                    <m:den>
                      <m:r>
                        <a:rPr lang="en-US" sz="1400" b="0" i="1" baseline="0">
                          <a:latin typeface="Cambria Math"/>
                        </a:rPr>
                        <m:t>2</m:t>
                      </m:r>
                    </m:den>
                  </m:f>
                  <m:r>
                    <a:rPr lang="en-US" sz="1400" b="0" i="1" baseline="0">
                      <a:latin typeface="Cambria Math"/>
                    </a:rPr>
                    <m:t> </m:t>
                  </m:r>
                  <m:r>
                    <a:rPr lang="en-US" sz="1400" b="0" i="1" baseline="0">
                      <a:latin typeface="Cambria Math"/>
                    </a:rPr>
                    <m:t>𝑎</m:t>
                  </m:r>
                  <m:sSup>
                    <m:sSupPr>
                      <m:ctrlPr>
                        <a:rPr lang="en-US" sz="1400" i="1" baseline="0">
                          <a:latin typeface="Cambria Math"/>
                        </a:rPr>
                      </m:ctrlPr>
                    </m:sSupPr>
                    <m:e>
                      <m:r>
                        <a:rPr lang="en-US" sz="1400" b="0" i="1" baseline="0">
                          <a:latin typeface="Cambria Math"/>
                        </a:rPr>
                        <m:t>𝑡</m:t>
                      </m:r>
                    </m:e>
                    <m:sup>
                      <m:r>
                        <a:rPr lang="en-US" sz="1400" b="0" i="1" baseline="0">
                          <a:latin typeface="Cambria Math"/>
                        </a:rPr>
                        <m:t>2</m:t>
                      </m:r>
                    </m:sup>
                  </m:sSup>
                </m:oMath>
              </a14:m>
              <a:endParaRPr lang="en-US" sz="1400"/>
            </a:p>
          </xdr:txBody>
        </xdr:sp>
      </mc:Choice>
      <mc:Fallback xmlns="">
        <xdr:sp macro="" textlink="">
          <xdr:nvSpPr>
            <xdr:cNvPr id="14" name="TextBox 13"/>
            <xdr:cNvSpPr txBox="1"/>
          </xdr:nvSpPr>
          <xdr:spPr>
            <a:xfrm>
              <a:off x="2148840" y="36606480"/>
              <a:ext cx="1775460" cy="3965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400" i="0" baseline="0">
                  <a:latin typeface="+mn-lt"/>
                </a:rPr>
                <a:t>d = </a:t>
              </a:r>
              <a:r>
                <a:rPr lang="en-US" sz="1400" b="0" i="0" baseline="0">
                  <a:latin typeface="Cambria Math"/>
                </a:rPr>
                <a:t>1/2  𝑎𝑡^2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2</xdr:col>
      <xdr:colOff>274320</xdr:colOff>
      <xdr:row>145</xdr:row>
      <xdr:rowOff>45720</xdr:rowOff>
    </xdr:from>
    <xdr:ext cx="2628900" cy="39651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TextBox 14"/>
            <xdr:cNvSpPr txBox="1"/>
          </xdr:nvSpPr>
          <xdr:spPr>
            <a:xfrm>
              <a:off x="1493520" y="36987480"/>
              <a:ext cx="2628900" cy="3965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14:m>
                <m:oMath xmlns:m="http://schemas.openxmlformats.org/officeDocument/2006/math">
                  <m:func>
                    <m:funcPr>
                      <m:ctrlPr>
                        <a:rPr lang="en-US" sz="1400" b="0" i="1">
                          <a:latin typeface="Cambria Math"/>
                        </a:rPr>
                      </m:ctrlPr>
                    </m:funcPr>
                    <m:fName>
                      <m:r>
                        <m:rPr>
                          <m:sty m:val="p"/>
                        </m:rPr>
                        <a:rPr lang="en-US" sz="1400" b="0" i="0">
                          <a:latin typeface="Cambria Math"/>
                        </a:rPr>
                        <m:t>log</m:t>
                      </m:r>
                    </m:fName>
                    <m:e>
                      <m:d>
                        <m:dPr>
                          <m:ctrlPr>
                            <a:rPr lang="en-US" sz="1400" b="0" i="1">
                              <a:latin typeface="Cambria Math"/>
                            </a:rPr>
                          </m:ctrlPr>
                        </m:dPr>
                        <m:e>
                          <m:r>
                            <a:rPr lang="en-US" sz="1400" b="0" i="1">
                              <a:latin typeface="Cambria Math"/>
                            </a:rPr>
                            <m:t>𝑑</m:t>
                          </m:r>
                        </m:e>
                      </m:d>
                    </m:e>
                  </m:func>
                  <m:r>
                    <a:rPr lang="en-US" sz="1400" b="0" i="1">
                      <a:latin typeface="Cambria Math"/>
                    </a:rPr>
                    <m:t>=</m:t>
                  </m:r>
                  <m:r>
                    <a:rPr lang="en-US" sz="1400" b="0" i="1">
                      <a:latin typeface="Cambria Math"/>
                    </a:rPr>
                    <m:t>2</m:t>
                  </m:r>
                  <m:func>
                    <m:funcPr>
                      <m:ctrlPr>
                        <a:rPr lang="en-US" sz="1400" b="0" i="1">
                          <a:latin typeface="Cambria Math"/>
                        </a:rPr>
                      </m:ctrlPr>
                    </m:funcPr>
                    <m:fName>
                      <m:r>
                        <m:rPr>
                          <m:sty m:val="p"/>
                        </m:rPr>
                        <a:rPr lang="en-US" sz="1400" b="0" i="0">
                          <a:latin typeface="Cambria Math"/>
                        </a:rPr>
                        <m:t>log</m:t>
                      </m:r>
                    </m:fName>
                    <m:e>
                      <m:d>
                        <m:dPr>
                          <m:ctrlPr>
                            <a:rPr lang="en-US" sz="1400" b="0" i="1">
                              <a:latin typeface="Cambria Math"/>
                            </a:rPr>
                          </m:ctrlPr>
                        </m:dPr>
                        <m:e>
                          <m:r>
                            <a:rPr lang="en-US" sz="1400" b="0" i="1">
                              <a:latin typeface="Cambria Math"/>
                            </a:rPr>
                            <m:t>𝑡</m:t>
                          </m:r>
                        </m:e>
                      </m:d>
                    </m:e>
                  </m:func>
                  <m:r>
                    <a:rPr lang="en-US" sz="1400" b="0" i="1">
                      <a:latin typeface="Cambria Math"/>
                    </a:rPr>
                    <m:t>+</m:t>
                  </m:r>
                  <m:r>
                    <m:rPr>
                      <m:sty m:val="p"/>
                    </m:rPr>
                    <a:rPr lang="en-US" sz="1400" b="0" i="0">
                      <a:latin typeface="Cambria Math"/>
                    </a:rPr>
                    <m:t>log</m:t>
                  </m:r>
                  <m:r>
                    <a:rPr lang="en-US" sz="1400" b="0" i="1">
                      <a:latin typeface="Cambria Math"/>
                    </a:rPr>
                    <m:t>⁡(</m:t>
                  </m:r>
                  <m:f>
                    <m:fPr>
                      <m:ctrlPr>
                        <a:rPr lang="en-US" sz="1400" b="0" i="1">
                          <a:latin typeface="Cambria Math"/>
                        </a:rPr>
                      </m:ctrlPr>
                    </m:fPr>
                    <m:num>
                      <m:r>
                        <a:rPr lang="en-US" sz="1400" b="0" i="1">
                          <a:latin typeface="Cambria Math"/>
                        </a:rPr>
                        <m:t>1</m:t>
                      </m:r>
                    </m:num>
                    <m:den>
                      <m:r>
                        <a:rPr lang="en-US" sz="1400" b="0" i="1">
                          <a:latin typeface="Cambria Math"/>
                        </a:rPr>
                        <m:t>2</m:t>
                      </m:r>
                    </m:den>
                  </m:f>
                  <m:r>
                    <a:rPr lang="en-US" sz="1400" b="0" i="1">
                      <a:latin typeface="Cambria Math"/>
                    </a:rPr>
                    <m:t> </m:t>
                  </m:r>
                  <m:r>
                    <a:rPr lang="en-US" sz="1400" b="0" i="1">
                      <a:latin typeface="Cambria Math"/>
                    </a:rPr>
                    <m:t>𝑎</m:t>
                  </m:r>
                </m:oMath>
              </a14:m>
              <a:r>
                <a:rPr lang="en-US" sz="1400"/>
                <a:t>)</a:t>
              </a:r>
            </a:p>
          </xdr:txBody>
        </xdr:sp>
      </mc:Choice>
      <mc:Fallback xmlns="">
        <xdr:sp macro="" textlink="">
          <xdr:nvSpPr>
            <xdr:cNvPr id="15" name="TextBox 14"/>
            <xdr:cNvSpPr txBox="1"/>
          </xdr:nvSpPr>
          <xdr:spPr>
            <a:xfrm>
              <a:off x="1493520" y="36987480"/>
              <a:ext cx="2628900" cy="3965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400" b="0" i="0">
                  <a:latin typeface="Cambria Math"/>
                </a:rPr>
                <a:t>log⁡(𝑑)=2 log⁡(𝑡)+log⁡(1/2  𝑎</a:t>
              </a:r>
              <a:r>
                <a:rPr lang="en-US" sz="1400"/>
                <a:t>)</a:t>
              </a:r>
            </a:p>
          </xdr:txBody>
        </xdr:sp>
      </mc:Fallback>
    </mc:AlternateContent>
    <xdr:clientData/>
  </xdr:oneCellAnchor>
  <xdr:twoCellAnchor>
    <xdr:from>
      <xdr:col>0</xdr:col>
      <xdr:colOff>352839</xdr:colOff>
      <xdr:row>168</xdr:row>
      <xdr:rowOff>127718</xdr:rowOff>
    </xdr:from>
    <xdr:to>
      <xdr:col>7</xdr:col>
      <xdr:colOff>335943</xdr:colOff>
      <xdr:row>180</xdr:row>
      <xdr:rowOff>127718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3</xdr:col>
      <xdr:colOff>83820</xdr:colOff>
      <xdr:row>166</xdr:row>
      <xdr:rowOff>194311</xdr:rowOff>
    </xdr:from>
    <xdr:ext cx="1783080" cy="311496"/>
    <xdr:sp macro="" textlink="">
      <xdr:nvSpPr>
        <xdr:cNvPr id="17" name="TextBox 16"/>
        <xdr:cNvSpPr txBox="1"/>
      </xdr:nvSpPr>
      <xdr:spPr>
        <a:xfrm>
          <a:off x="1912620" y="33981391"/>
          <a:ext cx="1783080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400"/>
            <a:t>M'g</a:t>
          </a:r>
          <a:r>
            <a:rPr lang="en-US" sz="1400" baseline="0"/>
            <a:t> = (M+M')a</a:t>
          </a:r>
          <a:endParaRPr lang="en-US" sz="1400"/>
        </a:p>
      </xdr:txBody>
    </xdr:sp>
    <xdr:clientData/>
  </xdr:oneCellAnchor>
  <xdr:twoCellAnchor>
    <xdr:from>
      <xdr:col>3</xdr:col>
      <xdr:colOff>0</xdr:colOff>
      <xdr:row>54</xdr:row>
      <xdr:rowOff>220980</xdr:rowOff>
    </xdr:from>
    <xdr:to>
      <xdr:col>8</xdr:col>
      <xdr:colOff>7620</xdr:colOff>
      <xdr:row>54</xdr:row>
      <xdr:rowOff>220980</xdr:rowOff>
    </xdr:to>
    <xdr:cxnSp macro="">
      <xdr:nvCxnSpPr>
        <xdr:cNvPr id="5" name="Straight Connector 4"/>
        <xdr:cNvCxnSpPr/>
      </xdr:nvCxnSpPr>
      <xdr:spPr>
        <a:xfrm flipH="1">
          <a:off x="1828800" y="16222980"/>
          <a:ext cx="3086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601980</xdr:colOff>
      <xdr:row>55</xdr:row>
      <xdr:rowOff>0</xdr:rowOff>
    </xdr:from>
    <xdr:to>
      <xdr:col>2</xdr:col>
      <xdr:colOff>601980</xdr:colOff>
      <xdr:row>59</xdr:row>
      <xdr:rowOff>38100</xdr:rowOff>
    </xdr:to>
    <xdr:cxnSp macro="">
      <xdr:nvCxnSpPr>
        <xdr:cNvPr id="7" name="Straight Connector 6"/>
        <xdr:cNvCxnSpPr/>
      </xdr:nvCxnSpPr>
      <xdr:spPr>
        <a:xfrm>
          <a:off x="1821180" y="16230600"/>
          <a:ext cx="0" cy="9525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434340</xdr:colOff>
      <xdr:row>54</xdr:row>
      <xdr:rowOff>83820</xdr:rowOff>
    </xdr:from>
    <xdr:to>
      <xdr:col>3</xdr:col>
      <xdr:colOff>15240</xdr:colOff>
      <xdr:row>55</xdr:row>
      <xdr:rowOff>15240</xdr:rowOff>
    </xdr:to>
    <xdr:cxnSp macro="">
      <xdr:nvCxnSpPr>
        <xdr:cNvPr id="11" name="Straight Connector 10"/>
        <xdr:cNvCxnSpPr/>
      </xdr:nvCxnSpPr>
      <xdr:spPr>
        <a:xfrm flipH="1" flipV="1">
          <a:off x="1653540" y="16085820"/>
          <a:ext cx="190500" cy="16002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457200</xdr:colOff>
      <xdr:row>54</xdr:row>
      <xdr:rowOff>91440</xdr:rowOff>
    </xdr:from>
    <xdr:to>
      <xdr:col>6</xdr:col>
      <xdr:colOff>53340</xdr:colOff>
      <xdr:row>54</xdr:row>
      <xdr:rowOff>91440</xdr:rowOff>
    </xdr:to>
    <xdr:cxnSp macro="">
      <xdr:nvCxnSpPr>
        <xdr:cNvPr id="20" name="Straight Connector 19"/>
        <xdr:cNvCxnSpPr/>
      </xdr:nvCxnSpPr>
      <xdr:spPr>
        <a:xfrm>
          <a:off x="1676400" y="16093440"/>
          <a:ext cx="210312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60960</xdr:colOff>
      <xdr:row>53</xdr:row>
      <xdr:rowOff>121920</xdr:rowOff>
    </xdr:from>
    <xdr:to>
      <xdr:col>7</xdr:col>
      <xdr:colOff>30480</xdr:colOff>
      <xdr:row>54</xdr:row>
      <xdr:rowOff>198120</xdr:rowOff>
    </xdr:to>
    <xdr:sp macro="" textlink="">
      <xdr:nvSpPr>
        <xdr:cNvPr id="22" name="Rounded Rectangle 21"/>
        <xdr:cNvSpPr/>
      </xdr:nvSpPr>
      <xdr:spPr>
        <a:xfrm>
          <a:off x="3787140" y="15895320"/>
          <a:ext cx="579120" cy="304800"/>
        </a:xfrm>
        <a:prstGeom prst="roundRect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    M</a:t>
          </a:r>
        </a:p>
      </xdr:txBody>
    </xdr:sp>
    <xdr:clientData/>
  </xdr:twoCellAnchor>
  <xdr:twoCellAnchor>
    <xdr:from>
      <xdr:col>2</xdr:col>
      <xdr:colOff>190500</xdr:colOff>
      <xdr:row>57</xdr:row>
      <xdr:rowOff>45720</xdr:rowOff>
    </xdr:from>
    <xdr:to>
      <xdr:col>3</xdr:col>
      <xdr:colOff>7620</xdr:colOff>
      <xdr:row>58</xdr:row>
      <xdr:rowOff>121920</xdr:rowOff>
    </xdr:to>
    <xdr:sp macro="" textlink="">
      <xdr:nvSpPr>
        <xdr:cNvPr id="23" name="Rounded Rectangle 22"/>
        <xdr:cNvSpPr/>
      </xdr:nvSpPr>
      <xdr:spPr>
        <a:xfrm>
          <a:off x="1409700" y="16733520"/>
          <a:ext cx="426720" cy="304800"/>
        </a:xfrm>
        <a:prstGeom prst="roundRect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 M' </a:t>
          </a:r>
        </a:p>
      </xdr:txBody>
    </xdr:sp>
    <xdr:clientData/>
  </xdr:twoCellAnchor>
  <xdr:twoCellAnchor>
    <xdr:from>
      <xdr:col>2</xdr:col>
      <xdr:colOff>426720</xdr:colOff>
      <xdr:row>54</xdr:row>
      <xdr:rowOff>114300</xdr:rowOff>
    </xdr:from>
    <xdr:to>
      <xdr:col>2</xdr:col>
      <xdr:colOff>426720</xdr:colOff>
      <xdr:row>57</xdr:row>
      <xdr:rowOff>68580</xdr:rowOff>
    </xdr:to>
    <xdr:cxnSp macro="">
      <xdr:nvCxnSpPr>
        <xdr:cNvPr id="25" name="Straight Connector 24"/>
        <xdr:cNvCxnSpPr/>
      </xdr:nvCxnSpPr>
      <xdr:spPr>
        <a:xfrm>
          <a:off x="1645920" y="16116300"/>
          <a:ext cx="0" cy="64008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419100</xdr:colOff>
      <xdr:row>54</xdr:row>
      <xdr:rowOff>83820</xdr:rowOff>
    </xdr:from>
    <xdr:to>
      <xdr:col>2</xdr:col>
      <xdr:colOff>541020</xdr:colOff>
      <xdr:row>54</xdr:row>
      <xdr:rowOff>205740</xdr:rowOff>
    </xdr:to>
    <xdr:sp macro="" textlink="">
      <xdr:nvSpPr>
        <xdr:cNvPr id="26" name="Oval 25"/>
        <xdr:cNvSpPr/>
      </xdr:nvSpPr>
      <xdr:spPr>
        <a:xfrm>
          <a:off x="1638300" y="16085820"/>
          <a:ext cx="121920" cy="121920"/>
        </a:xfrm>
        <a:prstGeom prst="ellipse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3</xdr:col>
      <xdr:colOff>510540</xdr:colOff>
      <xdr:row>62</xdr:row>
      <xdr:rowOff>217170</xdr:rowOff>
    </xdr:from>
    <xdr:ext cx="1219200" cy="51315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7" name="TextBox 26"/>
            <xdr:cNvSpPr txBox="1"/>
          </xdr:nvSpPr>
          <xdr:spPr>
            <a:xfrm>
              <a:off x="2339340" y="17819370"/>
              <a:ext cx="1219200" cy="51315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400" b="0" i="1">
                        <a:latin typeface="Cambria Math"/>
                      </a:rPr>
                      <m:t>𝑎</m:t>
                    </m:r>
                    <m:r>
                      <a:rPr lang="en-US" sz="1400" b="0" i="1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en-US" sz="1400" b="0" i="1">
                            <a:latin typeface="Cambria Math"/>
                          </a:rPr>
                        </m:ctrlPr>
                      </m:fPr>
                      <m:num>
                        <m:sSup>
                          <m:sSupPr>
                            <m:ctrlPr>
                              <a:rPr lang="en-US" sz="1400" b="0" i="1">
                                <a:latin typeface="Cambria Math"/>
                              </a:rPr>
                            </m:ctrlPr>
                          </m:sSupPr>
                          <m:e>
                            <m:r>
                              <a:rPr lang="en-US" sz="1400" b="0" i="1">
                                <a:latin typeface="Cambria Math"/>
                              </a:rPr>
                              <m:t>𝑀</m:t>
                            </m:r>
                          </m:e>
                          <m:sup>
                            <m:r>
                              <a:rPr lang="en-US" sz="1400" b="0" i="1">
                                <a:latin typeface="Cambria Math"/>
                              </a:rPr>
                              <m:t>′</m:t>
                            </m:r>
                          </m:sup>
                        </m:sSup>
                        <m:r>
                          <a:rPr lang="en-US" sz="1400" b="0" i="1">
                            <a:latin typeface="Cambria Math"/>
                          </a:rPr>
                          <m:t>𝑔</m:t>
                        </m:r>
                      </m:num>
                      <m:den>
                        <m:r>
                          <a:rPr lang="en-US" sz="1400" b="0" i="1">
                            <a:latin typeface="Cambria Math"/>
                          </a:rPr>
                          <m:t>𝑀</m:t>
                        </m:r>
                        <m:r>
                          <a:rPr lang="en-US" sz="1400" b="0" i="1">
                            <a:latin typeface="Cambria Math"/>
                          </a:rPr>
                          <m:t>+</m:t>
                        </m:r>
                        <m:r>
                          <a:rPr lang="en-US" sz="1400" b="0" i="1">
                            <a:latin typeface="Cambria Math"/>
                          </a:rPr>
                          <m:t>𝑀</m:t>
                        </m:r>
                        <m:r>
                          <a:rPr lang="en-US" sz="1400" b="0" i="1">
                            <a:latin typeface="Cambria Math"/>
                          </a:rPr>
                          <m:t>′</m:t>
                        </m:r>
                      </m:den>
                    </m:f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27" name="TextBox 26"/>
            <xdr:cNvSpPr txBox="1"/>
          </xdr:nvSpPr>
          <xdr:spPr>
            <a:xfrm>
              <a:off x="2339340" y="17819370"/>
              <a:ext cx="1219200" cy="51315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400" b="0" i="0">
                  <a:latin typeface="Cambria Math"/>
                </a:rPr>
                <a:t>𝑎=(𝑀^′ 𝑔)/(𝑀+𝑀′)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3</xdr:col>
      <xdr:colOff>563880</xdr:colOff>
      <xdr:row>66</xdr:row>
      <xdr:rowOff>0</xdr:rowOff>
    </xdr:from>
    <xdr:ext cx="1219200" cy="42806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8" name="TextBox 27"/>
            <xdr:cNvSpPr txBox="1"/>
          </xdr:nvSpPr>
          <xdr:spPr>
            <a:xfrm>
              <a:off x="2392680" y="18547080"/>
              <a:ext cx="1219200" cy="4280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en-US" sz="1400" b="0" i="1">
                      <a:latin typeface="Cambria Math"/>
                    </a:rPr>
                    <m:t>𝑣</m:t>
                  </m:r>
                  <m:r>
                    <a:rPr lang="en-US" sz="1400" b="0" i="1">
                      <a:latin typeface="Cambria Math"/>
                    </a:rPr>
                    <m:t>=</m:t>
                  </m:r>
                  <m:f>
                    <m:fPr>
                      <m:ctrlPr>
                        <a:rPr lang="en-US" sz="1400" b="0" i="1">
                          <a:latin typeface="Cambria Math"/>
                        </a:rPr>
                      </m:ctrlPr>
                    </m:fPr>
                    <m:num>
                      <m:sSup>
                        <m:sSupPr>
                          <m:ctrlPr>
                            <a:rPr lang="en-US" sz="1400" b="0" i="1">
                              <a:latin typeface="Cambria Math"/>
                            </a:rPr>
                          </m:ctrlPr>
                        </m:sSupPr>
                        <m:e>
                          <m:r>
                            <a:rPr lang="en-US" sz="1400" b="0" i="1">
                              <a:latin typeface="Cambria Math"/>
                            </a:rPr>
                            <m:t>𝑀</m:t>
                          </m:r>
                        </m:e>
                        <m:sup>
                          <m:r>
                            <a:rPr lang="en-US" sz="1400" b="0" i="1">
                              <a:latin typeface="Cambria Math"/>
                            </a:rPr>
                            <m:t>′</m:t>
                          </m:r>
                        </m:sup>
                      </m:sSup>
                      <m:r>
                        <a:rPr lang="en-US" sz="1400" b="0" i="1">
                          <a:latin typeface="Cambria Math"/>
                        </a:rPr>
                        <m:t>𝑔</m:t>
                      </m:r>
                    </m:num>
                    <m:den>
                      <m:r>
                        <a:rPr lang="en-US" sz="1400" b="0" i="1">
                          <a:latin typeface="Cambria Math"/>
                        </a:rPr>
                        <m:t>𝑀</m:t>
                      </m:r>
                      <m:r>
                        <a:rPr lang="en-US" sz="1400" b="0" i="1">
                          <a:latin typeface="Cambria Math"/>
                        </a:rPr>
                        <m:t>+</m:t>
                      </m:r>
                      <m:r>
                        <a:rPr lang="en-US" sz="1400" b="0" i="1">
                          <a:latin typeface="Cambria Math"/>
                        </a:rPr>
                        <m:t>𝑀</m:t>
                      </m:r>
                      <m:r>
                        <a:rPr lang="en-US" sz="1400" b="0" i="1">
                          <a:latin typeface="Cambria Math"/>
                        </a:rPr>
                        <m:t>′</m:t>
                      </m:r>
                    </m:den>
                  </m:f>
                </m:oMath>
              </a14:m>
              <a:r>
                <a:rPr lang="en-US" sz="1400"/>
                <a:t> t</a:t>
              </a:r>
            </a:p>
          </xdr:txBody>
        </xdr:sp>
      </mc:Choice>
      <mc:Fallback xmlns="">
        <xdr:sp macro="" textlink="">
          <xdr:nvSpPr>
            <xdr:cNvPr id="28" name="TextBox 27"/>
            <xdr:cNvSpPr txBox="1"/>
          </xdr:nvSpPr>
          <xdr:spPr>
            <a:xfrm>
              <a:off x="2392680" y="18547080"/>
              <a:ext cx="1219200" cy="4280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400" b="0" i="0">
                  <a:latin typeface="Cambria Math"/>
                </a:rPr>
                <a:t>𝑣=(𝑀^′ 𝑔)/(𝑀+𝑀′)</a:t>
              </a:r>
              <a:r>
                <a:rPr lang="en-US" sz="1400"/>
                <a:t> t</a:t>
              </a:r>
            </a:p>
          </xdr:txBody>
        </xdr:sp>
      </mc:Fallback>
    </mc:AlternateContent>
    <xdr:clientData/>
  </xdr:oneCellAnchor>
  <xdr:oneCellAnchor>
    <xdr:from>
      <xdr:col>3</xdr:col>
      <xdr:colOff>571500</xdr:colOff>
      <xdr:row>69</xdr:row>
      <xdr:rowOff>38100</xdr:rowOff>
    </xdr:from>
    <xdr:ext cx="1478280" cy="42806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9" name="TextBox 28"/>
            <xdr:cNvSpPr txBox="1"/>
          </xdr:nvSpPr>
          <xdr:spPr>
            <a:xfrm>
              <a:off x="2400300" y="19270980"/>
              <a:ext cx="1478280" cy="4280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en-US" sz="1400" b="0" i="1">
                      <a:latin typeface="Cambria Math"/>
                    </a:rPr>
                    <m:t>𝑑</m:t>
                  </m:r>
                  <m:r>
                    <a:rPr lang="en-US" sz="1400" b="0" i="1">
                      <a:latin typeface="Cambria Math"/>
                    </a:rPr>
                    <m:t>=</m:t>
                  </m:r>
                  <m:f>
                    <m:fPr>
                      <m:ctrlPr>
                        <a:rPr lang="en-US" sz="1400" b="0" i="1">
                          <a:latin typeface="Cambria Math"/>
                        </a:rPr>
                      </m:ctrlPr>
                    </m:fPr>
                    <m:num>
                      <m:r>
                        <a:rPr lang="en-US" sz="1400" b="0" i="1">
                          <a:latin typeface="Cambria Math"/>
                        </a:rPr>
                        <m:t>1</m:t>
                      </m:r>
                    </m:num>
                    <m:den>
                      <m:r>
                        <a:rPr lang="en-US" sz="1400" b="0" i="1">
                          <a:latin typeface="Cambria Math"/>
                        </a:rPr>
                        <m:t>2</m:t>
                      </m:r>
                    </m:den>
                  </m:f>
                  <m:f>
                    <m:fPr>
                      <m:ctrlPr>
                        <a:rPr lang="en-US" sz="1400" b="0" i="1">
                          <a:latin typeface="Cambria Math"/>
                        </a:rPr>
                      </m:ctrlPr>
                    </m:fPr>
                    <m:num>
                      <m:sSup>
                        <m:sSupPr>
                          <m:ctrlPr>
                            <a:rPr lang="en-US" sz="1400" b="0" i="1">
                              <a:latin typeface="Cambria Math"/>
                            </a:rPr>
                          </m:ctrlPr>
                        </m:sSupPr>
                        <m:e>
                          <m:r>
                            <a:rPr lang="en-US" sz="1400" b="0" i="1">
                              <a:latin typeface="Cambria Math"/>
                            </a:rPr>
                            <m:t>𝑀</m:t>
                          </m:r>
                        </m:e>
                        <m:sup>
                          <m:r>
                            <a:rPr lang="en-US" sz="1400" b="0" i="1">
                              <a:latin typeface="Cambria Math"/>
                            </a:rPr>
                            <m:t>′</m:t>
                          </m:r>
                        </m:sup>
                      </m:sSup>
                      <m:r>
                        <a:rPr lang="en-US" sz="1400" b="0" i="1">
                          <a:latin typeface="Cambria Math"/>
                        </a:rPr>
                        <m:t>𝑔</m:t>
                      </m:r>
                    </m:num>
                    <m:den>
                      <m:r>
                        <a:rPr lang="en-US" sz="1400" b="0" i="1">
                          <a:latin typeface="Cambria Math"/>
                        </a:rPr>
                        <m:t>𝑀</m:t>
                      </m:r>
                      <m:r>
                        <a:rPr lang="en-US" sz="1400" b="0" i="1">
                          <a:latin typeface="Cambria Math"/>
                        </a:rPr>
                        <m:t>+</m:t>
                      </m:r>
                      <m:r>
                        <a:rPr lang="en-US" sz="1400" b="0" i="1">
                          <a:latin typeface="Cambria Math"/>
                        </a:rPr>
                        <m:t>𝑀</m:t>
                      </m:r>
                      <m:r>
                        <a:rPr lang="en-US" sz="1400" b="0" i="1">
                          <a:latin typeface="Cambria Math"/>
                        </a:rPr>
                        <m:t>′</m:t>
                      </m:r>
                    </m:den>
                  </m:f>
                </m:oMath>
              </a14:m>
              <a:r>
                <a:rPr lang="en-US" sz="1400"/>
                <a:t> </a:t>
              </a:r>
              <a14:m>
                <m:oMath xmlns:m="http://schemas.openxmlformats.org/officeDocument/2006/math">
                  <m:sSup>
                    <m:sSupPr>
                      <m:ctrlPr>
                        <a:rPr lang="en-US" sz="1400" i="1">
                          <a:latin typeface="Cambria Math"/>
                        </a:rPr>
                      </m:ctrlPr>
                    </m:sSupPr>
                    <m:e>
                      <m:r>
                        <a:rPr lang="en-US" sz="1400" b="0" i="1">
                          <a:latin typeface="Cambria Math"/>
                        </a:rPr>
                        <m:t>𝑡</m:t>
                      </m:r>
                    </m:e>
                    <m:sup>
                      <m:r>
                        <a:rPr lang="en-US" sz="1400" b="0" i="1">
                          <a:latin typeface="Cambria Math"/>
                        </a:rPr>
                        <m:t>2</m:t>
                      </m:r>
                    </m:sup>
                  </m:sSup>
                </m:oMath>
              </a14:m>
              <a:endParaRPr lang="en-US" sz="1400"/>
            </a:p>
          </xdr:txBody>
        </xdr:sp>
      </mc:Choice>
      <mc:Fallback xmlns="">
        <xdr:sp macro="" textlink="">
          <xdr:nvSpPr>
            <xdr:cNvPr id="29" name="TextBox 28"/>
            <xdr:cNvSpPr txBox="1"/>
          </xdr:nvSpPr>
          <xdr:spPr>
            <a:xfrm>
              <a:off x="2400300" y="19270980"/>
              <a:ext cx="1478280" cy="4280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400" b="0" i="0">
                  <a:latin typeface="Cambria Math"/>
                </a:rPr>
                <a:t>𝑑=1/2  (𝑀^′ 𝑔)/(𝑀+𝑀′)</a:t>
              </a:r>
              <a:r>
                <a:rPr lang="en-US" sz="1400"/>
                <a:t> </a:t>
              </a:r>
              <a:r>
                <a:rPr lang="en-US" sz="1400" b="0" i="0">
                  <a:latin typeface="Cambria Math"/>
                </a:rPr>
                <a:t>𝑡^2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2</xdr:col>
      <xdr:colOff>342900</xdr:colOff>
      <xdr:row>190</xdr:row>
      <xdr:rowOff>167640</xdr:rowOff>
    </xdr:from>
    <xdr:ext cx="2628900" cy="31149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2" name="TextBox 31"/>
            <xdr:cNvSpPr txBox="1"/>
          </xdr:nvSpPr>
          <xdr:spPr>
            <a:xfrm>
              <a:off x="1562100" y="49682400"/>
              <a:ext cx="2628900" cy="31149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14:m>
                <m:oMath xmlns:m="http://schemas.openxmlformats.org/officeDocument/2006/math">
                  <m:func>
                    <m:funcPr>
                      <m:ctrlPr>
                        <a:rPr lang="en-US" sz="1400" b="0" i="1">
                          <a:latin typeface="Cambria Math"/>
                        </a:rPr>
                      </m:ctrlPr>
                    </m:funcPr>
                    <m:fName>
                      <m:r>
                        <m:rPr>
                          <m:sty m:val="p"/>
                        </m:rPr>
                        <a:rPr lang="en-US" sz="1400" b="0" i="0">
                          <a:latin typeface="Cambria Math"/>
                        </a:rPr>
                        <m:t>log</m:t>
                      </m:r>
                    </m:fName>
                    <m:e>
                      <m:d>
                        <m:dPr>
                          <m:ctrlPr>
                            <a:rPr lang="en-US" sz="1400" b="0" i="1">
                              <a:latin typeface="Cambria Math"/>
                            </a:rPr>
                          </m:ctrlPr>
                        </m:dPr>
                        <m:e>
                          <m:r>
                            <a:rPr lang="en-US" sz="1400" b="0" i="1">
                              <a:latin typeface="Cambria Math"/>
                            </a:rPr>
                            <m:t>𝑣</m:t>
                          </m:r>
                        </m:e>
                      </m:d>
                    </m:e>
                  </m:func>
                  <m:r>
                    <a:rPr lang="en-US" sz="1400" b="0" i="1">
                      <a:latin typeface="Cambria Math"/>
                    </a:rPr>
                    <m:t>=</m:t>
                  </m:r>
                  <m:func>
                    <m:funcPr>
                      <m:ctrlPr>
                        <a:rPr lang="en-US" sz="1400" b="0" i="1">
                          <a:latin typeface="Cambria Math"/>
                        </a:rPr>
                      </m:ctrlPr>
                    </m:funcPr>
                    <m:fName>
                      <m:r>
                        <m:rPr>
                          <m:sty m:val="p"/>
                        </m:rPr>
                        <a:rPr lang="en-US" sz="1400" b="0" i="0">
                          <a:latin typeface="Cambria Math"/>
                        </a:rPr>
                        <m:t>log</m:t>
                      </m:r>
                    </m:fName>
                    <m:e>
                      <m:d>
                        <m:dPr>
                          <m:ctrlPr>
                            <a:rPr lang="en-US" sz="1400" b="0" i="1">
                              <a:latin typeface="Cambria Math"/>
                            </a:rPr>
                          </m:ctrlPr>
                        </m:dPr>
                        <m:e>
                          <m:r>
                            <a:rPr lang="en-US" sz="1400" b="0" i="1">
                              <a:latin typeface="Cambria Math"/>
                            </a:rPr>
                            <m:t>𝑡</m:t>
                          </m:r>
                        </m:e>
                      </m:d>
                    </m:e>
                  </m:func>
                  <m:r>
                    <a:rPr lang="en-US" sz="1400" b="0" i="1">
                      <a:latin typeface="Cambria Math"/>
                    </a:rPr>
                    <m:t>+</m:t>
                  </m:r>
                  <m:r>
                    <m:rPr>
                      <m:sty m:val="p"/>
                    </m:rPr>
                    <a:rPr lang="en-US" sz="1400" b="0" i="0">
                      <a:latin typeface="Cambria Math"/>
                    </a:rPr>
                    <m:t>log</m:t>
                  </m:r>
                  <m:r>
                    <a:rPr lang="en-US" sz="1400" b="0" i="1">
                      <a:latin typeface="Cambria Math"/>
                    </a:rPr>
                    <m:t>⁡(</m:t>
                  </m:r>
                  <m:r>
                    <a:rPr lang="en-US" sz="1400" b="0" i="1">
                      <a:latin typeface="Cambria Math"/>
                    </a:rPr>
                    <m:t>𝑎</m:t>
                  </m:r>
                </m:oMath>
              </a14:m>
              <a:r>
                <a:rPr lang="en-US" sz="1400"/>
                <a:t>)</a:t>
              </a:r>
            </a:p>
          </xdr:txBody>
        </xdr:sp>
      </mc:Choice>
      <mc:Fallback xmlns="">
        <xdr:sp macro="" textlink="">
          <xdr:nvSpPr>
            <xdr:cNvPr id="32" name="TextBox 31"/>
            <xdr:cNvSpPr txBox="1"/>
          </xdr:nvSpPr>
          <xdr:spPr>
            <a:xfrm>
              <a:off x="1562100" y="49682400"/>
              <a:ext cx="2628900" cy="31149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400" b="0" i="0">
                  <a:latin typeface="Cambria Math"/>
                </a:rPr>
                <a:t>log⁡(𝑣)=log⁡(𝑡)+log⁡(𝑎</a:t>
              </a:r>
              <a:r>
                <a:rPr lang="en-US" sz="1400"/>
                <a:t>)</a:t>
              </a:r>
            </a:p>
          </xdr:txBody>
        </xdr:sp>
      </mc:Fallback>
    </mc:AlternateContent>
    <xdr:clientData/>
  </xdr:oneCellAnchor>
  <xdr:oneCellAnchor>
    <xdr:from>
      <xdr:col>0</xdr:col>
      <xdr:colOff>464156</xdr:colOff>
      <xdr:row>193</xdr:row>
      <xdr:rowOff>11596</xdr:rowOff>
    </xdr:from>
    <xdr:ext cx="3180191" cy="52674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4" name="TextBox 33"/>
            <xdr:cNvSpPr txBox="1"/>
          </xdr:nvSpPr>
          <xdr:spPr>
            <a:xfrm>
              <a:off x="464156" y="48461544"/>
              <a:ext cx="3180191" cy="52674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en-US" sz="1400" b="0" i="1">
                            <a:latin typeface="Cambria Math"/>
                          </a:rPr>
                          <m:t>𝑎</m:t>
                        </m:r>
                      </m:e>
                      <m:sub>
                        <m:r>
                          <a:rPr lang="en-US" sz="1400" b="0" i="1">
                            <a:latin typeface="Cambria Math"/>
                          </a:rPr>
                          <m:t>𝑡</m:t>
                        </m:r>
                        <m:r>
                          <a:rPr lang="en-US" sz="1400" b="0" i="1">
                            <a:latin typeface="Cambria Math"/>
                          </a:rPr>
                          <m:t>h</m:t>
                        </m:r>
                        <m:r>
                          <a:rPr lang="en-US" sz="1400" b="0" i="1">
                            <a:latin typeface="Cambria Math"/>
                          </a:rPr>
                          <m:t>𝑒𝑜</m:t>
                        </m:r>
                      </m:sub>
                    </m:sSub>
                    <m:r>
                      <a:rPr lang="en-US" sz="1400" b="0" i="1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en-US" sz="14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sSup>
                          <m:sSupPr>
                            <m:ctrlPr>
                              <a:rPr lang="en-U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pPr>
                          <m:e>
                            <m:r>
                              <a:rPr lang="en-U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𝑀</m:t>
                            </m:r>
                          </m:e>
                          <m:sup>
                            <m:r>
                              <a:rPr lang="en-U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′</m:t>
                            </m:r>
                          </m:sup>
                        </m:sSup>
                        <m:r>
                          <a:rPr lang="en-US" sz="14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𝑔</m:t>
                        </m:r>
                      </m:num>
                      <m:den>
                        <m:r>
                          <a:rPr lang="en-US" sz="14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𝑀</m:t>
                        </m:r>
                        <m:r>
                          <a:rPr lang="en-US" sz="14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+</m:t>
                        </m:r>
                        <m:r>
                          <a:rPr lang="en-US" sz="14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𝑀</m:t>
                        </m:r>
                        <m:r>
                          <a:rPr lang="en-US" sz="14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′</m:t>
                        </m:r>
                      </m:den>
                    </m:f>
                    <m:r>
                      <a:rPr lang="en-US" sz="1400" b="0" i="0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en-US" sz="1400" b="0" i="1">
                            <a:latin typeface="Cambria Math"/>
                          </a:rPr>
                        </m:ctrlPr>
                      </m:fPr>
                      <m:num>
                        <m:r>
                          <a:rPr lang="en-US" sz="1400" b="0" i="1">
                            <a:latin typeface="Cambria Math"/>
                          </a:rPr>
                          <m:t>10</m:t>
                        </m:r>
                        <m:r>
                          <a:rPr lang="en-US" sz="1400" b="0" i="1">
                            <a:latin typeface="Cambria Math"/>
                          </a:rPr>
                          <m:t>∗</m:t>
                        </m:r>
                        <m:r>
                          <a:rPr lang="en-US" sz="1400" b="0" i="1">
                            <a:latin typeface="Cambria Math"/>
                          </a:rPr>
                          <m:t>9</m:t>
                        </m:r>
                        <m:r>
                          <a:rPr lang="en-US" sz="1400" b="0" i="1">
                            <a:latin typeface="Cambria Math"/>
                          </a:rPr>
                          <m:t>.</m:t>
                        </m:r>
                        <m:r>
                          <a:rPr lang="en-US" sz="1400" b="0" i="1">
                            <a:latin typeface="Cambria Math"/>
                          </a:rPr>
                          <m:t>8</m:t>
                        </m:r>
                      </m:num>
                      <m:den>
                        <m:r>
                          <a:rPr lang="en-US" sz="1400" b="0" i="1">
                            <a:latin typeface="Cambria Math"/>
                          </a:rPr>
                          <m:t>25</m:t>
                        </m:r>
                        <m:r>
                          <a:rPr lang="en-US" sz="1400" b="0" i="1">
                            <a:latin typeface="Cambria Math"/>
                          </a:rPr>
                          <m:t>+</m:t>
                        </m:r>
                        <m:r>
                          <a:rPr lang="en-US" sz="1400" b="0" i="1">
                            <a:latin typeface="Cambria Math"/>
                          </a:rPr>
                          <m:t>10</m:t>
                        </m:r>
                      </m:den>
                    </m:f>
                    <m:r>
                      <a:rPr lang="en-US" sz="1400" b="0" i="0">
                        <a:latin typeface="Cambria Math"/>
                      </a:rPr>
                      <m:t>=</m:t>
                    </m:r>
                    <m:r>
                      <a:rPr lang="en-US" sz="1400" b="0" i="0">
                        <a:latin typeface="Cambria Math"/>
                      </a:rPr>
                      <m:t>2</m:t>
                    </m:r>
                    <m:r>
                      <a:rPr lang="en-US" sz="1400" b="0" i="0">
                        <a:latin typeface="Cambria Math"/>
                      </a:rPr>
                      <m:t>.</m:t>
                    </m:r>
                    <m:r>
                      <a:rPr lang="en-US" sz="1400" b="0" i="0">
                        <a:latin typeface="Cambria Math"/>
                      </a:rPr>
                      <m:t>8</m:t>
                    </m:r>
                    <m:r>
                      <a:rPr lang="en-US" sz="1400" b="0" i="0">
                        <a:latin typeface="Cambria Math"/>
                      </a:rPr>
                      <m:t> </m:t>
                    </m:r>
                    <m:r>
                      <m:rPr>
                        <m:sty m:val="p"/>
                      </m:rPr>
                      <a:rPr lang="en-US" sz="1400" b="0" i="0">
                        <a:latin typeface="Cambria Math"/>
                      </a:rPr>
                      <m:t>m</m:t>
                    </m:r>
                    <m:r>
                      <a:rPr lang="en-US" sz="1400" b="0" i="0">
                        <a:latin typeface="Cambria Math"/>
                      </a:rPr>
                      <m:t>/</m:t>
                    </m:r>
                    <m:sSup>
                      <m:sSupPr>
                        <m:ctrlPr>
                          <a:rPr lang="en-US" sz="14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en-US" sz="1400" b="0" i="1">
                            <a:latin typeface="Cambria Math"/>
                          </a:rPr>
                          <m:t>𝑠</m:t>
                        </m:r>
                      </m:e>
                      <m:sup>
                        <m:r>
                          <a:rPr lang="en-US" sz="1400" b="0" i="1">
                            <a:latin typeface="Cambria Math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34" name="TextBox 33"/>
            <xdr:cNvSpPr txBox="1"/>
          </xdr:nvSpPr>
          <xdr:spPr>
            <a:xfrm>
              <a:off x="464156" y="48461544"/>
              <a:ext cx="3180191" cy="52674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400" b="0" i="0">
                  <a:latin typeface="Cambria Math"/>
                </a:rPr>
                <a:t>𝑎_𝑡ℎ𝑒𝑜=</a:t>
              </a:r>
              <a:r>
                <a:rPr lang="en-US" sz="14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(𝑀^′ 𝑔)/(𝑀+𝑀′)</a:t>
              </a:r>
              <a:r>
                <a:rPr lang="en-US" sz="1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=</a:t>
              </a:r>
              <a:r>
                <a:rPr lang="en-US" sz="1400" b="0" i="0">
                  <a:latin typeface="Cambria Math"/>
                </a:rPr>
                <a:t>(10∗9.8)/(25+10)=2.8 m/𝑠^2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0</xdr:col>
      <xdr:colOff>499607</xdr:colOff>
      <xdr:row>195</xdr:row>
      <xdr:rowOff>16896</xdr:rowOff>
    </xdr:from>
    <xdr:ext cx="2446020" cy="32861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5" name="TextBox 34"/>
            <xdr:cNvSpPr txBox="1"/>
          </xdr:nvSpPr>
          <xdr:spPr>
            <a:xfrm>
              <a:off x="499607" y="48983679"/>
              <a:ext cx="2446020" cy="3286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en-US" sz="1400" b="0" i="1">
                            <a:latin typeface="Cambria Math"/>
                          </a:rPr>
                          <m:t>𝑎</m:t>
                        </m:r>
                      </m:e>
                      <m:sub>
                        <m:r>
                          <a:rPr lang="en-US" sz="1400" b="0" i="1">
                            <a:latin typeface="Cambria Math"/>
                          </a:rPr>
                          <m:t>𝑒𝑥𝑝</m:t>
                        </m:r>
                      </m:sub>
                    </m:sSub>
                    <m:r>
                      <a:rPr lang="en-US" sz="1400" b="0" i="1">
                        <a:latin typeface="Cambria Math"/>
                      </a:rPr>
                      <m:t>=</m:t>
                    </m:r>
                    <m:r>
                      <a:rPr lang="en-US" sz="1400" b="0" i="0">
                        <a:latin typeface="Cambria Math"/>
                      </a:rPr>
                      <m:t>0</m:t>
                    </m:r>
                    <m:r>
                      <a:rPr lang="en-US" sz="1400" b="0" i="0">
                        <a:latin typeface="Cambria Math"/>
                      </a:rPr>
                      <m:t>.</m:t>
                    </m:r>
                    <m:r>
                      <a:rPr lang="en-US" sz="1400" b="0" i="0">
                        <a:latin typeface="Cambria Math"/>
                      </a:rPr>
                      <m:t>776</m:t>
                    </m:r>
                    <m:r>
                      <a:rPr lang="en-US" sz="1400" b="0" i="0">
                        <a:latin typeface="Cambria Math"/>
                      </a:rPr>
                      <m:t> ± </m:t>
                    </m:r>
                    <m:r>
                      <a:rPr lang="en-US" sz="1400" b="0" i="0">
                        <a:latin typeface="Cambria Math"/>
                      </a:rPr>
                      <m:t>0</m:t>
                    </m:r>
                    <m:r>
                      <a:rPr lang="en-US" sz="1400" b="0" i="0">
                        <a:latin typeface="Cambria Math"/>
                      </a:rPr>
                      <m:t>.</m:t>
                    </m:r>
                    <m:r>
                      <a:rPr lang="en-US" sz="1400" b="0" i="0">
                        <a:latin typeface="Cambria Math"/>
                      </a:rPr>
                      <m:t>018</m:t>
                    </m:r>
                    <m:r>
                      <a:rPr lang="en-US" sz="1400" b="0" i="0">
                        <a:latin typeface="Cambria Math"/>
                      </a:rPr>
                      <m:t> </m:t>
                    </m:r>
                    <m:r>
                      <m:rPr>
                        <m:sty m:val="p"/>
                      </m:rPr>
                      <a:rPr lang="en-US" sz="1400" b="0" i="0">
                        <a:latin typeface="Cambria Math"/>
                      </a:rPr>
                      <m:t>m</m:t>
                    </m:r>
                    <m:r>
                      <a:rPr lang="en-US" sz="1400" b="0" i="0">
                        <a:latin typeface="Cambria Math"/>
                      </a:rPr>
                      <m:t>/</m:t>
                    </m:r>
                    <m:sSup>
                      <m:sSupPr>
                        <m:ctrlPr>
                          <a:rPr lang="en-US" sz="14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en-US" sz="1400" b="0" i="1">
                            <a:latin typeface="Cambria Math"/>
                          </a:rPr>
                          <m:t>𝑠</m:t>
                        </m:r>
                      </m:e>
                      <m:sup>
                        <m:r>
                          <a:rPr lang="en-US" sz="1400" b="0" i="1">
                            <a:latin typeface="Cambria Math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35" name="TextBox 34"/>
            <xdr:cNvSpPr txBox="1"/>
          </xdr:nvSpPr>
          <xdr:spPr>
            <a:xfrm>
              <a:off x="499607" y="48983679"/>
              <a:ext cx="2446020" cy="3286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400" b="0" i="0">
                  <a:latin typeface="Cambria Math"/>
                </a:rPr>
                <a:t>𝑎_𝑒𝑥𝑝=0.776 ± 0.018 m/𝑠^2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2</xdr:col>
      <xdr:colOff>365760</xdr:colOff>
      <xdr:row>203</xdr:row>
      <xdr:rowOff>129540</xdr:rowOff>
    </xdr:from>
    <xdr:ext cx="2628900" cy="39651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6" name="TextBox 35"/>
            <xdr:cNvSpPr txBox="1"/>
          </xdr:nvSpPr>
          <xdr:spPr>
            <a:xfrm>
              <a:off x="1584960" y="52410360"/>
              <a:ext cx="2628900" cy="3965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14:m>
                <m:oMath xmlns:m="http://schemas.openxmlformats.org/officeDocument/2006/math">
                  <m:func>
                    <m:funcPr>
                      <m:ctrlPr>
                        <a:rPr lang="en-US" sz="1400" b="0" i="1">
                          <a:latin typeface="Cambria Math"/>
                        </a:rPr>
                      </m:ctrlPr>
                    </m:funcPr>
                    <m:fName>
                      <m:r>
                        <m:rPr>
                          <m:sty m:val="p"/>
                        </m:rPr>
                        <a:rPr lang="en-US" sz="1400" b="0" i="0">
                          <a:latin typeface="Cambria Math"/>
                        </a:rPr>
                        <m:t>log</m:t>
                      </m:r>
                    </m:fName>
                    <m:e>
                      <m:d>
                        <m:dPr>
                          <m:ctrlPr>
                            <a:rPr lang="en-US" sz="1400" b="0" i="1">
                              <a:latin typeface="Cambria Math"/>
                            </a:rPr>
                          </m:ctrlPr>
                        </m:dPr>
                        <m:e>
                          <m:r>
                            <a:rPr lang="en-US" sz="1400" b="0" i="1">
                              <a:latin typeface="Cambria Math"/>
                            </a:rPr>
                            <m:t>𝑑</m:t>
                          </m:r>
                        </m:e>
                      </m:d>
                    </m:e>
                  </m:func>
                  <m:r>
                    <a:rPr lang="en-US" sz="1400" b="0" i="1">
                      <a:latin typeface="Cambria Math"/>
                    </a:rPr>
                    <m:t>=</m:t>
                  </m:r>
                  <m:r>
                    <a:rPr lang="en-US" sz="1400" b="0" i="1">
                      <a:latin typeface="Cambria Math"/>
                    </a:rPr>
                    <m:t>2</m:t>
                  </m:r>
                  <m:func>
                    <m:funcPr>
                      <m:ctrlPr>
                        <a:rPr lang="en-US" sz="1400" b="0" i="1">
                          <a:latin typeface="Cambria Math"/>
                        </a:rPr>
                      </m:ctrlPr>
                    </m:funcPr>
                    <m:fName>
                      <m:r>
                        <m:rPr>
                          <m:sty m:val="p"/>
                        </m:rPr>
                        <a:rPr lang="en-US" sz="1400" b="0" i="0">
                          <a:latin typeface="Cambria Math"/>
                        </a:rPr>
                        <m:t>log</m:t>
                      </m:r>
                    </m:fName>
                    <m:e>
                      <m:d>
                        <m:dPr>
                          <m:ctrlPr>
                            <a:rPr lang="en-US" sz="1400" b="0" i="1">
                              <a:latin typeface="Cambria Math"/>
                            </a:rPr>
                          </m:ctrlPr>
                        </m:dPr>
                        <m:e>
                          <m:r>
                            <a:rPr lang="en-US" sz="1400" b="0" i="1">
                              <a:latin typeface="Cambria Math"/>
                            </a:rPr>
                            <m:t>𝑡</m:t>
                          </m:r>
                        </m:e>
                      </m:d>
                    </m:e>
                  </m:func>
                  <m:r>
                    <a:rPr lang="en-US" sz="1400" b="0" i="1">
                      <a:latin typeface="Cambria Math"/>
                    </a:rPr>
                    <m:t>+</m:t>
                  </m:r>
                  <m:r>
                    <m:rPr>
                      <m:sty m:val="p"/>
                    </m:rPr>
                    <a:rPr lang="en-US" sz="1400" b="0" i="0">
                      <a:latin typeface="Cambria Math"/>
                    </a:rPr>
                    <m:t>log</m:t>
                  </m:r>
                  <m:r>
                    <a:rPr lang="en-US" sz="1400" b="0" i="1">
                      <a:latin typeface="Cambria Math"/>
                    </a:rPr>
                    <m:t>⁡(</m:t>
                  </m:r>
                  <m:f>
                    <m:fPr>
                      <m:ctrlPr>
                        <a:rPr lang="en-US" sz="1400" b="0" i="1">
                          <a:latin typeface="Cambria Math"/>
                        </a:rPr>
                      </m:ctrlPr>
                    </m:fPr>
                    <m:num>
                      <m:r>
                        <a:rPr lang="en-US" sz="1400" b="0" i="1">
                          <a:latin typeface="Cambria Math"/>
                        </a:rPr>
                        <m:t>1</m:t>
                      </m:r>
                    </m:num>
                    <m:den>
                      <m:r>
                        <a:rPr lang="en-US" sz="1400" b="0" i="1">
                          <a:latin typeface="Cambria Math"/>
                        </a:rPr>
                        <m:t>2</m:t>
                      </m:r>
                    </m:den>
                  </m:f>
                  <m:r>
                    <a:rPr lang="en-US" sz="1400" b="0" i="1">
                      <a:latin typeface="Cambria Math"/>
                    </a:rPr>
                    <m:t> </m:t>
                  </m:r>
                  <m:r>
                    <a:rPr lang="en-US" sz="1400" b="0" i="1">
                      <a:latin typeface="Cambria Math"/>
                    </a:rPr>
                    <m:t>𝑎</m:t>
                  </m:r>
                </m:oMath>
              </a14:m>
              <a:r>
                <a:rPr lang="en-US" sz="1400"/>
                <a:t>)</a:t>
              </a:r>
            </a:p>
          </xdr:txBody>
        </xdr:sp>
      </mc:Choice>
      <mc:Fallback xmlns="">
        <xdr:sp macro="" textlink="">
          <xdr:nvSpPr>
            <xdr:cNvPr id="36" name="TextBox 35"/>
            <xdr:cNvSpPr txBox="1"/>
          </xdr:nvSpPr>
          <xdr:spPr>
            <a:xfrm>
              <a:off x="1584960" y="52410360"/>
              <a:ext cx="2628900" cy="3965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400" b="0" i="0">
                  <a:latin typeface="Cambria Math"/>
                </a:rPr>
                <a:t>log⁡(𝑑)=2 log⁡(𝑡)+log⁡(1/2  𝑎</a:t>
              </a:r>
              <a:r>
                <a:rPr lang="en-US" sz="1400"/>
                <a:t>)</a:t>
              </a: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2"/>
  <sheetViews>
    <sheetView tabSelected="1" topLeftCell="A40" zoomScaleNormal="100" workbookViewId="0">
      <selection activeCell="I61" sqref="I61"/>
    </sheetView>
  </sheetViews>
  <sheetFormatPr defaultRowHeight="18" x14ac:dyDescent="0.35"/>
  <cols>
    <col min="1" max="2" width="8.88671875" style="1"/>
    <col min="3" max="3" width="8.88671875" style="1" customWidth="1"/>
    <col min="4" max="5" width="10.33203125" style="1" bestFit="1" customWidth="1"/>
    <col min="6" max="6" width="9.88671875" style="1" bestFit="1" customWidth="1"/>
    <col min="7" max="7" width="8.88671875" style="1"/>
    <col min="8" max="8" width="8.33203125" style="1" customWidth="1"/>
    <col min="9" max="12" width="8.88671875" style="1"/>
    <col min="13" max="14" width="10.109375" style="1" bestFit="1" customWidth="1"/>
    <col min="15" max="16384" width="8.88671875" style="1"/>
  </cols>
  <sheetData>
    <row r="1" spans="1:10" ht="28.8" x14ac:dyDescent="0.55000000000000004">
      <c r="A1" s="4"/>
      <c r="B1" s="4"/>
      <c r="C1" s="4"/>
      <c r="D1" s="4"/>
      <c r="E1" s="4"/>
      <c r="F1" s="4"/>
      <c r="G1" s="4"/>
      <c r="I1" s="4"/>
      <c r="J1" s="4"/>
    </row>
    <row r="2" spans="1:10" ht="28.8" x14ac:dyDescent="0.55000000000000004">
      <c r="A2" s="4"/>
      <c r="B2" s="4"/>
      <c r="C2" s="4"/>
      <c r="D2" s="4"/>
      <c r="E2" s="4"/>
      <c r="F2" s="4"/>
      <c r="G2" s="4"/>
      <c r="I2" s="4"/>
      <c r="J2" s="4"/>
    </row>
    <row r="3" spans="1:10" ht="28.8" x14ac:dyDescent="0.55000000000000004">
      <c r="A3" s="4"/>
      <c r="B3" s="4"/>
      <c r="C3" s="4"/>
      <c r="D3" s="4"/>
      <c r="E3" s="4"/>
      <c r="F3" s="4"/>
      <c r="G3" s="4"/>
      <c r="I3" s="4"/>
      <c r="J3" s="4"/>
    </row>
    <row r="4" spans="1:10" ht="28.8" x14ac:dyDescent="0.55000000000000004">
      <c r="A4" s="4"/>
      <c r="B4" s="4"/>
      <c r="C4" s="4"/>
      <c r="D4" s="4"/>
      <c r="E4" s="4"/>
      <c r="F4" s="4"/>
      <c r="G4" s="4"/>
      <c r="I4" s="4"/>
      <c r="J4" s="4"/>
    </row>
    <row r="5" spans="1:10" ht="28.8" x14ac:dyDescent="0.55000000000000004">
      <c r="A5" s="4"/>
      <c r="B5" s="4"/>
      <c r="C5" s="4"/>
      <c r="D5" s="4"/>
      <c r="E5" s="4"/>
      <c r="F5" s="4"/>
      <c r="G5" s="4"/>
      <c r="I5" s="4"/>
      <c r="J5" s="4"/>
    </row>
    <row r="6" spans="1:10" ht="28.8" x14ac:dyDescent="0.55000000000000004">
      <c r="A6" s="4"/>
      <c r="B6" s="3"/>
      <c r="C6" s="3"/>
      <c r="D6" s="4"/>
      <c r="E6" s="4"/>
      <c r="F6" s="3"/>
      <c r="G6" s="3"/>
      <c r="H6" s="2"/>
      <c r="I6" s="3"/>
      <c r="J6" s="3"/>
    </row>
    <row r="7" spans="1:10" ht="28.8" x14ac:dyDescent="0.55000000000000004">
      <c r="A7" s="55" t="s">
        <v>7</v>
      </c>
      <c r="B7" s="55"/>
      <c r="C7" s="55"/>
      <c r="D7" s="55"/>
      <c r="E7" s="55"/>
      <c r="F7" s="55"/>
      <c r="G7" s="55"/>
      <c r="H7" s="55"/>
      <c r="I7" s="55"/>
      <c r="J7" s="55"/>
    </row>
    <row r="8" spans="1:10" ht="28.8" x14ac:dyDescent="0.55000000000000004">
      <c r="A8" s="56" t="s">
        <v>8</v>
      </c>
      <c r="B8" s="56"/>
      <c r="C8" s="56"/>
      <c r="D8" s="56"/>
      <c r="E8" s="56"/>
      <c r="F8" s="56"/>
      <c r="G8" s="56"/>
      <c r="H8" s="56"/>
      <c r="I8" s="56"/>
      <c r="J8" s="56"/>
    </row>
    <row r="9" spans="1:10" ht="22.8" customHeight="1" x14ac:dyDescent="0.55000000000000004">
      <c r="A9" s="4"/>
      <c r="B9" s="4"/>
      <c r="C9" s="4"/>
      <c r="D9" s="3"/>
      <c r="E9" s="4"/>
      <c r="F9" s="4"/>
      <c r="G9" s="4"/>
      <c r="I9" s="4"/>
      <c r="J9" s="4"/>
    </row>
    <row r="10" spans="1:10" ht="24" customHeight="1" x14ac:dyDescent="0.35"/>
    <row r="13" spans="1:10" ht="28.8" x14ac:dyDescent="0.55000000000000004">
      <c r="A13" s="56" t="s">
        <v>28</v>
      </c>
      <c r="B13" s="56"/>
      <c r="C13" s="56"/>
      <c r="D13" s="56"/>
      <c r="E13" s="56"/>
      <c r="F13" s="56"/>
      <c r="G13" s="56"/>
      <c r="H13" s="56"/>
      <c r="I13" s="56"/>
      <c r="J13" s="56"/>
    </row>
    <row r="14" spans="1:10" ht="28.8" x14ac:dyDescent="0.55000000000000004">
      <c r="A14" s="56" t="s">
        <v>27</v>
      </c>
      <c r="B14" s="56"/>
      <c r="C14" s="56"/>
      <c r="D14" s="56"/>
      <c r="E14" s="56"/>
      <c r="F14" s="56"/>
      <c r="G14" s="56"/>
      <c r="H14" s="56"/>
      <c r="I14" s="56"/>
      <c r="J14" s="56"/>
    </row>
    <row r="15" spans="1:10" x14ac:dyDescent="0.35">
      <c r="A15" s="5"/>
      <c r="B15" s="5"/>
      <c r="C15" s="5"/>
      <c r="D15" s="5"/>
      <c r="E15" s="5"/>
      <c r="F15" s="5"/>
      <c r="G15" s="5"/>
      <c r="H15" s="5"/>
      <c r="I15" s="5"/>
      <c r="J15" s="6"/>
    </row>
    <row r="16" spans="1:10" ht="28.8" x14ac:dyDescent="0.55000000000000004">
      <c r="A16" s="4"/>
      <c r="B16" s="4"/>
      <c r="C16" s="4"/>
      <c r="D16" s="4"/>
      <c r="E16" s="4"/>
      <c r="F16" s="4"/>
      <c r="G16" s="4"/>
      <c r="I16" s="4"/>
      <c r="J16" s="9"/>
    </row>
    <row r="17" spans="1:10" ht="28.8" x14ac:dyDescent="0.55000000000000004">
      <c r="A17" s="4"/>
      <c r="B17" s="4"/>
      <c r="C17" s="4"/>
      <c r="D17" s="4"/>
      <c r="E17" s="4"/>
      <c r="F17" s="4"/>
      <c r="G17" s="4"/>
      <c r="I17" s="4"/>
      <c r="J17" s="4"/>
    </row>
    <row r="18" spans="1:10" ht="28.8" x14ac:dyDescent="0.55000000000000004">
      <c r="A18" s="4" t="s">
        <v>0</v>
      </c>
      <c r="C18" s="4"/>
      <c r="D18" s="4"/>
      <c r="E18" s="4"/>
      <c r="F18" s="4"/>
      <c r="G18" s="4"/>
      <c r="H18" s="1" t="s">
        <v>1</v>
      </c>
      <c r="I18" s="4"/>
      <c r="J18" s="4"/>
    </row>
    <row r="19" spans="1:10" ht="28.8" x14ac:dyDescent="0.55000000000000004">
      <c r="A19" s="4"/>
      <c r="B19" s="4"/>
      <c r="C19" s="4"/>
      <c r="D19" s="4"/>
      <c r="E19" s="4"/>
      <c r="F19" s="4"/>
      <c r="G19" s="4"/>
      <c r="I19" s="4"/>
      <c r="J19" s="4"/>
    </row>
    <row r="20" spans="1:10" ht="28.8" x14ac:dyDescent="0.55000000000000004">
      <c r="A20" s="4" t="s">
        <v>12</v>
      </c>
      <c r="B20" s="4"/>
      <c r="C20" s="4"/>
      <c r="D20" s="4"/>
      <c r="E20" s="4"/>
      <c r="F20" s="4"/>
      <c r="G20" s="4"/>
      <c r="I20" s="4"/>
      <c r="J20" s="4"/>
    </row>
    <row r="21" spans="1:10" ht="28.8" x14ac:dyDescent="0.55000000000000004">
      <c r="A21" s="4"/>
      <c r="B21" s="4"/>
      <c r="C21" s="4"/>
      <c r="D21" s="4"/>
      <c r="E21" s="4"/>
      <c r="F21" s="4"/>
      <c r="G21" s="4"/>
      <c r="I21" s="4"/>
      <c r="J21" s="4"/>
    </row>
    <row r="22" spans="1:10" ht="28.8" x14ac:dyDescent="0.55000000000000004">
      <c r="B22" s="4"/>
      <c r="C22" s="4"/>
      <c r="D22" s="4"/>
      <c r="E22" s="4"/>
      <c r="F22" s="4"/>
      <c r="G22" s="4"/>
      <c r="I22" s="4"/>
      <c r="J22" s="4"/>
    </row>
    <row r="23" spans="1:10" ht="28.8" x14ac:dyDescent="0.55000000000000004">
      <c r="A23" s="4" t="s">
        <v>9</v>
      </c>
      <c r="B23" s="4"/>
      <c r="C23" s="4"/>
      <c r="D23" s="4"/>
      <c r="E23" s="4"/>
      <c r="F23" s="4"/>
      <c r="G23" s="4"/>
      <c r="I23" s="4"/>
      <c r="J23" s="4"/>
    </row>
    <row r="24" spans="1:10" ht="28.8" x14ac:dyDescent="0.55000000000000004">
      <c r="C24" s="4"/>
      <c r="D24" s="4"/>
      <c r="E24" s="4"/>
      <c r="F24" s="4"/>
      <c r="G24" s="4"/>
      <c r="I24" s="4"/>
      <c r="J24" s="4"/>
    </row>
    <row r="25" spans="1:10" ht="28.8" x14ac:dyDescent="0.55000000000000004">
      <c r="A25" s="4" t="s">
        <v>10</v>
      </c>
      <c r="C25" s="4"/>
      <c r="D25" s="4"/>
      <c r="E25" s="4"/>
      <c r="F25" s="4"/>
      <c r="G25" s="4"/>
      <c r="I25" s="4"/>
      <c r="J25" s="4"/>
    </row>
    <row r="26" spans="1:10" ht="28.8" x14ac:dyDescent="0.55000000000000004">
      <c r="A26" s="4"/>
      <c r="C26" s="4"/>
      <c r="D26" s="4"/>
      <c r="E26" s="4"/>
      <c r="F26" s="4"/>
      <c r="G26" s="4"/>
      <c r="I26" s="4"/>
      <c r="J26" s="4"/>
    </row>
    <row r="27" spans="1:10" ht="28.8" x14ac:dyDescent="0.55000000000000004">
      <c r="A27" s="4" t="s">
        <v>134</v>
      </c>
      <c r="C27" s="4"/>
      <c r="D27" s="4"/>
      <c r="E27" s="4"/>
      <c r="F27" s="4"/>
      <c r="G27" s="4"/>
      <c r="I27" s="4"/>
      <c r="J27" s="4"/>
    </row>
    <row r="28" spans="1:10" ht="28.8" x14ac:dyDescent="0.55000000000000004">
      <c r="A28" s="4"/>
      <c r="C28" s="4"/>
      <c r="D28" s="4"/>
      <c r="E28" s="4"/>
      <c r="F28" s="4"/>
      <c r="G28" s="4"/>
      <c r="I28" s="4"/>
      <c r="J28" s="4"/>
    </row>
    <row r="29" spans="1:10" ht="23.4" x14ac:dyDescent="0.45">
      <c r="A29" s="57" t="s">
        <v>28</v>
      </c>
      <c r="B29" s="57"/>
      <c r="C29" s="57"/>
      <c r="D29" s="57"/>
      <c r="E29" s="57"/>
      <c r="F29" s="57"/>
      <c r="G29" s="57"/>
      <c r="H29" s="57"/>
      <c r="I29" s="57"/>
      <c r="J29" s="2"/>
    </row>
    <row r="30" spans="1:10" ht="23.4" x14ac:dyDescent="0.45">
      <c r="A30" s="54" t="s">
        <v>27</v>
      </c>
      <c r="B30" s="54"/>
      <c r="C30" s="54"/>
      <c r="D30" s="54"/>
      <c r="E30" s="54"/>
      <c r="F30" s="54"/>
      <c r="G30" s="54"/>
      <c r="H30" s="54"/>
      <c r="I30" s="54"/>
      <c r="J30" s="2"/>
    </row>
    <row r="32" spans="1:10" x14ac:dyDescent="0.35">
      <c r="A32" s="8" t="s">
        <v>2</v>
      </c>
    </row>
    <row r="33" spans="1:8" x14ac:dyDescent="0.35">
      <c r="A33" s="7"/>
      <c r="B33" s="1" t="s">
        <v>147</v>
      </c>
    </row>
    <row r="34" spans="1:8" x14ac:dyDescent="0.35">
      <c r="B34" s="1" t="s">
        <v>39</v>
      </c>
    </row>
    <row r="35" spans="1:8" x14ac:dyDescent="0.35">
      <c r="B35" s="1" t="s">
        <v>38</v>
      </c>
    </row>
    <row r="36" spans="1:8" x14ac:dyDescent="0.35">
      <c r="A36" s="7"/>
      <c r="B36" s="1" t="s">
        <v>18</v>
      </c>
    </row>
    <row r="37" spans="1:8" ht="19.8" x14ac:dyDescent="0.35">
      <c r="A37" s="7"/>
      <c r="B37" s="1" t="s">
        <v>135</v>
      </c>
      <c r="G37" s="38" t="s">
        <v>103</v>
      </c>
    </row>
    <row r="38" spans="1:8" ht="19.8" x14ac:dyDescent="0.35">
      <c r="A38" s="7"/>
      <c r="C38" s="1" t="s">
        <v>136</v>
      </c>
      <c r="D38" s="6" t="s">
        <v>137</v>
      </c>
      <c r="G38" s="6" t="s">
        <v>110</v>
      </c>
    </row>
    <row r="39" spans="1:8" x14ac:dyDescent="0.35">
      <c r="A39" s="7"/>
      <c r="B39" s="1" t="s">
        <v>23</v>
      </c>
      <c r="D39" s="6" t="s">
        <v>138</v>
      </c>
      <c r="H39" s="6" t="s">
        <v>111</v>
      </c>
    </row>
    <row r="40" spans="1:8" x14ac:dyDescent="0.35">
      <c r="A40" s="7"/>
    </row>
    <row r="41" spans="1:8" x14ac:dyDescent="0.35">
      <c r="A41" s="7"/>
    </row>
    <row r="42" spans="1:8" x14ac:dyDescent="0.35">
      <c r="A42" s="8" t="s">
        <v>3</v>
      </c>
    </row>
    <row r="43" spans="1:8" x14ac:dyDescent="0.35">
      <c r="B43" s="1" t="s">
        <v>42</v>
      </c>
    </row>
    <row r="44" spans="1:8" x14ac:dyDescent="0.35">
      <c r="B44" s="1" t="s">
        <v>40</v>
      </c>
    </row>
    <row r="45" spans="1:8" x14ac:dyDescent="0.35">
      <c r="B45" s="1" t="s">
        <v>41</v>
      </c>
    </row>
    <row r="46" spans="1:8" x14ac:dyDescent="0.35">
      <c r="B46" s="1" t="s">
        <v>43</v>
      </c>
    </row>
    <row r="47" spans="1:8" x14ac:dyDescent="0.35">
      <c r="B47" s="1" t="s">
        <v>44</v>
      </c>
    </row>
    <row r="48" spans="1:8" x14ac:dyDescent="0.35">
      <c r="B48" s="1" t="s">
        <v>45</v>
      </c>
    </row>
    <row r="49" spans="2:5" x14ac:dyDescent="0.35">
      <c r="B49" s="1" t="s">
        <v>46</v>
      </c>
    </row>
    <row r="50" spans="2:5" x14ac:dyDescent="0.35">
      <c r="B50" s="1" t="s">
        <v>47</v>
      </c>
    </row>
    <row r="51" spans="2:5" x14ac:dyDescent="0.35">
      <c r="B51" s="1" t="s">
        <v>48</v>
      </c>
    </row>
    <row r="52" spans="2:5" x14ac:dyDescent="0.35">
      <c r="B52" s="1" t="s">
        <v>49</v>
      </c>
    </row>
    <row r="53" spans="2:5" x14ac:dyDescent="0.35">
      <c r="B53" s="1" t="s">
        <v>50</v>
      </c>
    </row>
    <row r="61" spans="2:5" x14ac:dyDescent="0.35">
      <c r="B61" s="1" t="s">
        <v>51</v>
      </c>
    </row>
    <row r="62" spans="2:5" x14ac:dyDescent="0.35">
      <c r="E62" s="1" t="s">
        <v>52</v>
      </c>
    </row>
    <row r="63" spans="2:5" x14ac:dyDescent="0.35">
      <c r="E63" s="1" t="s">
        <v>53</v>
      </c>
    </row>
    <row r="66" spans="1:7" ht="20.399999999999999" x14ac:dyDescent="0.45">
      <c r="B66" s="1" t="s">
        <v>54</v>
      </c>
      <c r="E66" s="1" t="s">
        <v>55</v>
      </c>
      <c r="G66" s="1" t="s">
        <v>56</v>
      </c>
    </row>
    <row r="69" spans="1:7" x14ac:dyDescent="0.35">
      <c r="B69" s="1" t="s">
        <v>57</v>
      </c>
    </row>
    <row r="72" spans="1:7" x14ac:dyDescent="0.35">
      <c r="B72" s="1" t="s">
        <v>58</v>
      </c>
    </row>
    <row r="73" spans="1:7" x14ac:dyDescent="0.35">
      <c r="B73" s="1" t="s">
        <v>59</v>
      </c>
    </row>
    <row r="74" spans="1:7" x14ac:dyDescent="0.35">
      <c r="B74" s="1" t="s">
        <v>61</v>
      </c>
    </row>
    <row r="75" spans="1:7" x14ac:dyDescent="0.35">
      <c r="B75" s="1" t="s">
        <v>62</v>
      </c>
    </row>
    <row r="76" spans="1:7" x14ac:dyDescent="0.35">
      <c r="A76" s="8"/>
    </row>
    <row r="77" spans="1:7" x14ac:dyDescent="0.35">
      <c r="A77" s="8" t="s">
        <v>4</v>
      </c>
    </row>
    <row r="78" spans="1:7" x14ac:dyDescent="0.35">
      <c r="A78" s="8"/>
      <c r="B78" s="1" t="s">
        <v>66</v>
      </c>
    </row>
    <row r="79" spans="1:7" x14ac:dyDescent="0.35">
      <c r="A79" s="8"/>
      <c r="B79" s="1" t="s">
        <v>60</v>
      </c>
    </row>
    <row r="80" spans="1:7" x14ac:dyDescent="0.35">
      <c r="A80" s="8"/>
      <c r="B80" s="1" t="s">
        <v>63</v>
      </c>
    </row>
    <row r="81" spans="1:8" x14ac:dyDescent="0.35">
      <c r="A81" s="8"/>
      <c r="B81" s="1" t="s">
        <v>64</v>
      </c>
    </row>
    <row r="82" spans="1:8" x14ac:dyDescent="0.35">
      <c r="A82" s="8"/>
      <c r="B82" s="1" t="s">
        <v>65</v>
      </c>
    </row>
    <row r="83" spans="1:8" x14ac:dyDescent="0.35">
      <c r="A83" s="8"/>
      <c r="B83" s="1" t="s">
        <v>67</v>
      </c>
    </row>
    <row r="84" spans="1:8" x14ac:dyDescent="0.35">
      <c r="A84" s="8"/>
      <c r="B84" s="1" t="s">
        <v>68</v>
      </c>
    </row>
    <row r="85" spans="1:8" x14ac:dyDescent="0.35">
      <c r="A85" s="8"/>
      <c r="B85" s="1" t="s">
        <v>69</v>
      </c>
    </row>
    <row r="86" spans="1:8" x14ac:dyDescent="0.35">
      <c r="A86" s="8"/>
      <c r="B86" s="1" t="s">
        <v>70</v>
      </c>
    </row>
    <row r="87" spans="1:8" x14ac:dyDescent="0.35">
      <c r="A87" s="8"/>
      <c r="B87" s="1" t="s">
        <v>71</v>
      </c>
    </row>
    <row r="88" spans="1:8" x14ac:dyDescent="0.35">
      <c r="A88" s="8"/>
      <c r="B88" s="1" t="s">
        <v>72</v>
      </c>
    </row>
    <row r="89" spans="1:8" x14ac:dyDescent="0.35">
      <c r="A89" s="8"/>
      <c r="B89" s="1" t="s">
        <v>73</v>
      </c>
    </row>
    <row r="90" spans="1:8" x14ac:dyDescent="0.35">
      <c r="A90" s="8"/>
      <c r="B90" s="1" t="s">
        <v>74</v>
      </c>
    </row>
    <row r="92" spans="1:8" x14ac:dyDescent="0.35">
      <c r="A92" s="8" t="s">
        <v>5</v>
      </c>
    </row>
    <row r="93" spans="1:8" ht="18.600000000000001" thickBot="1" x14ac:dyDescent="0.4">
      <c r="A93" s="8"/>
      <c r="B93" s="1" t="s">
        <v>20</v>
      </c>
      <c r="C93" s="1" t="s">
        <v>95</v>
      </c>
    </row>
    <row r="94" spans="1:8" ht="18" customHeight="1" x14ac:dyDescent="0.45">
      <c r="B94" s="25" t="s">
        <v>19</v>
      </c>
      <c r="C94" s="26" t="s">
        <v>26</v>
      </c>
      <c r="D94" s="18" t="s">
        <v>25</v>
      </c>
      <c r="E94" s="18" t="s">
        <v>29</v>
      </c>
      <c r="F94" s="18" t="s">
        <v>30</v>
      </c>
      <c r="G94" s="60" t="s">
        <v>94</v>
      </c>
      <c r="H94" s="61"/>
    </row>
    <row r="95" spans="1:8" x14ac:dyDescent="0.35">
      <c r="B95" s="10">
        <v>1</v>
      </c>
      <c r="C95" s="13">
        <v>1.9E-2</v>
      </c>
      <c r="D95" s="13">
        <v>1.9E-2</v>
      </c>
      <c r="E95" s="48">
        <f>0.018/C95</f>
        <v>0.94736842105263153</v>
      </c>
      <c r="F95" s="48">
        <f>0.018/D95</f>
        <v>0.94736842105263153</v>
      </c>
      <c r="G95" s="62">
        <f>2*(F95-E95)/(F95+E95)</f>
        <v>0</v>
      </c>
      <c r="H95" s="63"/>
    </row>
    <row r="96" spans="1:8" x14ac:dyDescent="0.35">
      <c r="B96" s="10">
        <v>2</v>
      </c>
      <c r="C96" s="13">
        <v>3.3000000000000002E-2</v>
      </c>
      <c r="D96" s="13">
        <v>0.03</v>
      </c>
      <c r="E96" s="48">
        <f t="shared" ref="E96:E99" si="0">0.018/C96</f>
        <v>0.54545454545454541</v>
      </c>
      <c r="F96" s="48">
        <f t="shared" ref="F96:F99" si="1">0.018/D96</f>
        <v>0.6</v>
      </c>
      <c r="G96" s="62">
        <f t="shared" ref="G96:G99" si="2">2*(F96-E96)/(F96+E96)</f>
        <v>9.5238095238095261E-2</v>
      </c>
      <c r="H96" s="63"/>
    </row>
    <row r="97" spans="2:9" x14ac:dyDescent="0.35">
      <c r="B97" s="10">
        <v>3</v>
      </c>
      <c r="C97" s="13">
        <v>8.0000000000000002E-3</v>
      </c>
      <c r="D97" s="13">
        <v>0.01</v>
      </c>
      <c r="E97" s="49">
        <f>0.018/C97</f>
        <v>2.25</v>
      </c>
      <c r="F97" s="49">
        <f t="shared" si="1"/>
        <v>1.7999999999999998</v>
      </c>
      <c r="G97" s="62">
        <f t="shared" si="2"/>
        <v>-0.22222222222222232</v>
      </c>
      <c r="H97" s="63"/>
    </row>
    <row r="98" spans="2:9" x14ac:dyDescent="0.35">
      <c r="B98" s="10">
        <v>4</v>
      </c>
      <c r="C98" s="13">
        <v>7.0000000000000001E-3</v>
      </c>
      <c r="D98" s="13">
        <v>8.9999999999999993E-3</v>
      </c>
      <c r="E98" s="49">
        <f t="shared" si="0"/>
        <v>2.5714285714285712</v>
      </c>
      <c r="F98" s="49">
        <f>0.018/D98</f>
        <v>2</v>
      </c>
      <c r="G98" s="62">
        <f>2*(F98-E98)/(F98+E98)</f>
        <v>-0.24999999999999989</v>
      </c>
      <c r="H98" s="63"/>
    </row>
    <row r="99" spans="2:9" ht="18.600000000000001" thickBot="1" x14ac:dyDescent="0.4">
      <c r="B99" s="11">
        <v>5</v>
      </c>
      <c r="C99" s="15">
        <v>2.7E-2</v>
      </c>
      <c r="D99" s="32">
        <v>2.5999999999999999E-2</v>
      </c>
      <c r="E99" s="51">
        <f t="shared" si="0"/>
        <v>0.66666666666666663</v>
      </c>
      <c r="F99" s="51">
        <f t="shared" si="1"/>
        <v>0.69230769230769229</v>
      </c>
      <c r="G99" s="58">
        <f t="shared" si="2"/>
        <v>3.77358490566038E-2</v>
      </c>
      <c r="H99" s="59"/>
    </row>
    <row r="101" spans="2:9" ht="18.600000000000001" thickBot="1" x14ac:dyDescent="0.4">
      <c r="B101" s="1" t="s">
        <v>123</v>
      </c>
    </row>
    <row r="102" spans="2:9" x14ac:dyDescent="0.35">
      <c r="B102" s="25" t="s">
        <v>19</v>
      </c>
      <c r="C102" s="26" t="s">
        <v>21</v>
      </c>
      <c r="D102" s="18" t="s">
        <v>22</v>
      </c>
      <c r="E102" s="18" t="s">
        <v>106</v>
      </c>
      <c r="F102" s="18" t="s">
        <v>24</v>
      </c>
      <c r="G102" s="18" t="s">
        <v>32</v>
      </c>
      <c r="H102" s="18" t="s">
        <v>34</v>
      </c>
      <c r="I102" s="23" t="s">
        <v>33</v>
      </c>
    </row>
    <row r="103" spans="2:9" x14ac:dyDescent="0.35">
      <c r="B103" s="10">
        <v>1</v>
      </c>
      <c r="C103" s="36">
        <v>2.3E-2</v>
      </c>
      <c r="D103" s="13">
        <v>0.97499999999999998</v>
      </c>
      <c r="E103" s="50">
        <f>0.018/C103</f>
        <v>0.78260869565217384</v>
      </c>
      <c r="F103" s="19">
        <v>0.34499999999999997</v>
      </c>
      <c r="G103" s="13">
        <f>LOG(E103,10)</f>
        <v>-0.10645533091428684</v>
      </c>
      <c r="H103" s="13">
        <f>LOG(F103,10)</f>
        <v>-0.46218090492672581</v>
      </c>
      <c r="I103" s="14">
        <f>LOG(D103,10)</f>
        <v>-1.0995384301463192E-2</v>
      </c>
    </row>
    <row r="104" spans="2:9" x14ac:dyDescent="0.35">
      <c r="B104" s="10">
        <v>2</v>
      </c>
      <c r="C104" s="36">
        <v>2.1999999999999999E-2</v>
      </c>
      <c r="D104" s="13">
        <v>1.135</v>
      </c>
      <c r="E104" s="50">
        <f>0.018/C104</f>
        <v>0.81818181818181812</v>
      </c>
      <c r="F104" s="19">
        <v>0.44500000000000001</v>
      </c>
      <c r="G104" s="13">
        <f>LOG(E104,10)</f>
        <v>-8.71501757189002E-2</v>
      </c>
      <c r="H104" s="13">
        <f t="shared" ref="H104:H105" si="3">LOG(F104,10)</f>
        <v>-0.35163998901906834</v>
      </c>
      <c r="I104" s="14">
        <f t="shared" ref="I104:I106" si="4">LOG(D104,10)</f>
        <v>5.4995861529141522E-2</v>
      </c>
    </row>
    <row r="105" spans="2:9" x14ac:dyDescent="0.35">
      <c r="B105" s="10">
        <v>3</v>
      </c>
      <c r="C105" s="36">
        <v>0.02</v>
      </c>
      <c r="D105" s="13">
        <v>1.3640000000000001</v>
      </c>
      <c r="E105" s="50">
        <f>0.018/C105</f>
        <v>0.89999999999999991</v>
      </c>
      <c r="F105" s="19">
        <v>0.54500000000000004</v>
      </c>
      <c r="G105" s="13">
        <f>LOG(E105,10)</f>
        <v>-4.5757490560675164E-2</v>
      </c>
      <c r="H105" s="13">
        <f t="shared" si="3"/>
        <v>-0.2636034977233575</v>
      </c>
      <c r="I105" s="14">
        <f t="shared" si="4"/>
        <v>0.13481437032046012</v>
      </c>
    </row>
    <row r="106" spans="2:9" ht="18.600000000000001" thickBot="1" x14ac:dyDescent="0.4">
      <c r="B106" s="11">
        <v>4</v>
      </c>
      <c r="C106" s="32">
        <v>1.7000000000000001E-2</v>
      </c>
      <c r="D106" s="32">
        <v>1.667</v>
      </c>
      <c r="E106" s="52">
        <f>0.018/C106</f>
        <v>1.0588235294117645</v>
      </c>
      <c r="F106" s="21">
        <v>0.64500000000000002</v>
      </c>
      <c r="G106" s="32">
        <f>LOG(E106,10)</f>
        <v>2.4823583725032052E-2</v>
      </c>
      <c r="H106" s="32">
        <f>LOG(F106,10)</f>
        <v>-0.1904402853647322</v>
      </c>
      <c r="I106" s="33">
        <f t="shared" si="4"/>
        <v>0.22193559982800534</v>
      </c>
    </row>
    <row r="107" spans="2:9" x14ac:dyDescent="0.35">
      <c r="B107" s="16"/>
      <c r="C107" s="16"/>
      <c r="D107" s="27"/>
      <c r="E107" s="16"/>
      <c r="F107" s="16"/>
    </row>
    <row r="108" spans="2:9" ht="18.600000000000001" thickBot="1" x14ac:dyDescent="0.4">
      <c r="B108" s="16" t="s">
        <v>23</v>
      </c>
      <c r="C108" s="28" t="s">
        <v>112</v>
      </c>
      <c r="D108" s="27"/>
      <c r="E108" s="16"/>
      <c r="F108" s="16"/>
    </row>
    <row r="109" spans="2:9" ht="19.8" x14ac:dyDescent="0.35">
      <c r="B109" s="25" t="s">
        <v>19</v>
      </c>
      <c r="C109" s="26" t="s">
        <v>21</v>
      </c>
      <c r="D109" s="18" t="s">
        <v>22</v>
      </c>
      <c r="E109" s="18" t="s">
        <v>96</v>
      </c>
      <c r="F109" s="18" t="s">
        <v>97</v>
      </c>
      <c r="G109" s="18" t="s">
        <v>37</v>
      </c>
      <c r="H109" s="23" t="s">
        <v>36</v>
      </c>
    </row>
    <row r="110" spans="2:9" x14ac:dyDescent="0.35">
      <c r="B110" s="10">
        <v>1</v>
      </c>
      <c r="C110" s="19">
        <v>2.1000000000000001E-2</v>
      </c>
      <c r="D110" s="13">
        <v>1.03</v>
      </c>
      <c r="E110" s="19">
        <v>2.1600000000000001E-2</v>
      </c>
      <c r="F110" s="36">
        <v>2E-3</v>
      </c>
      <c r="G110" s="31">
        <f>(2*0.345)/(D110*D110)</f>
        <v>0.65039117730229046</v>
      </c>
      <c r="H110" s="20">
        <f>F110*9.8</f>
        <v>1.9600000000000003E-2</v>
      </c>
    </row>
    <row r="111" spans="2:9" x14ac:dyDescent="0.35">
      <c r="B111" s="10">
        <v>2</v>
      </c>
      <c r="C111" s="19">
        <v>1.9E-2</v>
      </c>
      <c r="D111" s="13">
        <v>0.88900000000000001</v>
      </c>
      <c r="E111" s="19">
        <v>2.12E-2</v>
      </c>
      <c r="F111" s="19">
        <v>2.3999999999999998E-3</v>
      </c>
      <c r="G111" s="47">
        <f t="shared" ref="G111:G113" si="5">(2*0.345)/(D111*D111)</f>
        <v>0.87306297061573701</v>
      </c>
      <c r="H111" s="20">
        <f t="shared" ref="H111:H113" si="6">F111*9.8</f>
        <v>2.3519999999999999E-2</v>
      </c>
    </row>
    <row r="112" spans="2:9" x14ac:dyDescent="0.35">
      <c r="B112" s="10">
        <v>3</v>
      </c>
      <c r="C112" s="19">
        <v>1.7999999999999999E-2</v>
      </c>
      <c r="D112" s="13">
        <v>0.79700000000000004</v>
      </c>
      <c r="E112" s="19">
        <v>2.0799999999999999E-2</v>
      </c>
      <c r="F112" s="19">
        <v>2.8E-3</v>
      </c>
      <c r="G112" s="47">
        <f t="shared" si="5"/>
        <v>1.0862566493862649</v>
      </c>
      <c r="H112" s="20">
        <f t="shared" si="6"/>
        <v>2.7440000000000003E-2</v>
      </c>
    </row>
    <row r="113" spans="1:15" ht="18.600000000000001" thickBot="1" x14ac:dyDescent="0.4">
      <c r="B113" s="11">
        <v>4</v>
      </c>
      <c r="C113" s="21">
        <v>1.7000000000000001E-2</v>
      </c>
      <c r="D113" s="15">
        <v>0.78700000000000003</v>
      </c>
      <c r="E113" s="21">
        <v>2.0400000000000001E-2</v>
      </c>
      <c r="F113" s="21">
        <v>3.2000000000000002E-3</v>
      </c>
      <c r="G113" s="46">
        <f t="shared" si="5"/>
        <v>1.1140370280075365</v>
      </c>
      <c r="H113" s="22">
        <f t="shared" si="6"/>
        <v>3.1360000000000006E-2</v>
      </c>
    </row>
    <row r="114" spans="1:15" x14ac:dyDescent="0.35">
      <c r="B114" s="16"/>
      <c r="C114" s="16"/>
      <c r="D114" s="27"/>
      <c r="E114" s="16"/>
      <c r="F114" s="16"/>
    </row>
    <row r="115" spans="1:15" x14ac:dyDescent="0.35">
      <c r="A115" s="8" t="s">
        <v>11</v>
      </c>
    </row>
    <row r="116" spans="1:15" x14ac:dyDescent="0.35">
      <c r="B116" s="1" t="s">
        <v>31</v>
      </c>
    </row>
    <row r="117" spans="1:15" x14ac:dyDescent="0.35">
      <c r="C117" s="24" t="s">
        <v>13</v>
      </c>
    </row>
    <row r="120" spans="1:15" x14ac:dyDescent="0.35">
      <c r="O120" s="2"/>
    </row>
    <row r="134" spans="2:9" ht="18.600000000000001" thickBot="1" x14ac:dyDescent="0.4"/>
    <row r="135" spans="2:9" x14ac:dyDescent="0.35">
      <c r="C135" s="17"/>
      <c r="D135" s="34" t="s">
        <v>35</v>
      </c>
      <c r="E135" s="35" t="s">
        <v>17</v>
      </c>
    </row>
    <row r="136" spans="2:9" x14ac:dyDescent="0.35">
      <c r="C136" s="10" t="s">
        <v>15</v>
      </c>
      <c r="D136" s="42">
        <f t="array" ref="D136:E137">LINEST(G103:G106,I103:I106,1,1)</f>
        <v>0.56571816340735004</v>
      </c>
      <c r="E136" s="43">
        <v>-0.11031280513578402</v>
      </c>
    </row>
    <row r="137" spans="2:9" ht="18.600000000000001" thickBot="1" x14ac:dyDescent="0.4">
      <c r="C137" s="11" t="s">
        <v>16</v>
      </c>
      <c r="D137" s="44">
        <v>8.0441755837351914E-2</v>
      </c>
      <c r="E137" s="45">
        <v>1.0685118743846343E-2</v>
      </c>
    </row>
    <row r="138" spans="2:9" x14ac:dyDescent="0.35">
      <c r="C138" s="16"/>
      <c r="D138" s="37"/>
      <c r="E138" s="37"/>
    </row>
    <row r="139" spans="2:9" x14ac:dyDescent="0.35">
      <c r="B139" s="1" t="s">
        <v>98</v>
      </c>
      <c r="C139" s="16"/>
      <c r="D139" s="37"/>
      <c r="E139" s="38" t="s">
        <v>99</v>
      </c>
    </row>
    <row r="140" spans="2:9" ht="19.8" x14ac:dyDescent="0.35">
      <c r="B140" s="38"/>
      <c r="C140" s="16"/>
      <c r="D140" s="37"/>
      <c r="E140" s="38" t="s">
        <v>100</v>
      </c>
    </row>
    <row r="141" spans="2:9" ht="19.8" x14ac:dyDescent="0.35">
      <c r="C141" s="16"/>
      <c r="D141" s="37"/>
      <c r="E141" s="41" t="s">
        <v>101</v>
      </c>
    </row>
    <row r="142" spans="2:9" ht="19.8" x14ac:dyDescent="0.35">
      <c r="C142" s="16"/>
      <c r="D142" s="37"/>
      <c r="E142" s="38" t="s">
        <v>102</v>
      </c>
    </row>
    <row r="143" spans="2:9" ht="19.8" x14ac:dyDescent="0.35">
      <c r="C143" s="16"/>
      <c r="D143" s="38" t="s">
        <v>103</v>
      </c>
    </row>
    <row r="144" spans="2:9" x14ac:dyDescent="0.35">
      <c r="B144" s="39"/>
      <c r="C144" s="53" t="s">
        <v>14</v>
      </c>
      <c r="D144" s="39"/>
      <c r="E144" s="39"/>
      <c r="F144" s="39"/>
      <c r="G144" s="39"/>
      <c r="H144" s="39"/>
      <c r="I144" s="39"/>
    </row>
    <row r="149" spans="2:9" ht="18.600000000000001" thickBot="1" x14ac:dyDescent="0.4"/>
    <row r="150" spans="2:9" x14ac:dyDescent="0.35">
      <c r="G150" s="17"/>
      <c r="H150" s="18" t="s">
        <v>35</v>
      </c>
      <c r="I150" s="23" t="s">
        <v>17</v>
      </c>
    </row>
    <row r="151" spans="2:9" x14ac:dyDescent="0.35">
      <c r="G151" s="10" t="s">
        <v>15</v>
      </c>
      <c r="H151" s="19">
        <f t="array" ref="H151:I152">LINEST(H103:H106,I103:I106,1,1)</f>
        <v>1.1491802786339487</v>
      </c>
      <c r="I151" s="20">
        <v>-0.4320997969530701</v>
      </c>
    </row>
    <row r="152" spans="2:9" ht="18.600000000000001" thickBot="1" x14ac:dyDescent="0.4">
      <c r="G152" s="11" t="s">
        <v>16</v>
      </c>
      <c r="H152" s="21">
        <v>0.12596506064330279</v>
      </c>
      <c r="I152" s="22">
        <v>1.6732002136687865E-2</v>
      </c>
    </row>
    <row r="160" spans="2:9" x14ac:dyDescent="0.35">
      <c r="B160" s="6"/>
      <c r="C160" s="6"/>
      <c r="D160" s="6"/>
      <c r="E160" s="6"/>
      <c r="F160" s="6"/>
      <c r="G160" s="6"/>
      <c r="H160" s="6"/>
      <c r="I160" s="6"/>
    </row>
    <row r="161" spans="2:9" x14ac:dyDescent="0.35">
      <c r="B161" s="6" t="s">
        <v>104</v>
      </c>
      <c r="D161" s="6"/>
      <c r="E161" s="6"/>
      <c r="F161" s="6" t="s">
        <v>105</v>
      </c>
      <c r="G161" s="6"/>
      <c r="H161" s="6"/>
      <c r="I161" s="6"/>
    </row>
    <row r="162" spans="2:9" ht="19.8" x14ac:dyDescent="0.35">
      <c r="B162" s="6"/>
      <c r="C162" s="6"/>
      <c r="D162" s="6"/>
      <c r="E162" s="6"/>
      <c r="F162" s="6" t="s">
        <v>107</v>
      </c>
      <c r="G162" s="6"/>
      <c r="H162" s="6"/>
      <c r="I162" s="6"/>
    </row>
    <row r="163" spans="2:9" ht="19.8" x14ac:dyDescent="0.35">
      <c r="B163" s="6"/>
      <c r="C163" s="6"/>
      <c r="D163" s="6"/>
      <c r="E163" s="6"/>
      <c r="F163" s="6" t="s">
        <v>108</v>
      </c>
      <c r="G163" s="6"/>
      <c r="H163" s="6"/>
      <c r="I163" s="6"/>
    </row>
    <row r="164" spans="2:9" ht="19.8" x14ac:dyDescent="0.35">
      <c r="B164" s="6"/>
      <c r="C164" s="6"/>
      <c r="D164" s="6"/>
      <c r="E164" s="6"/>
      <c r="F164" s="40" t="s">
        <v>75</v>
      </c>
      <c r="G164" s="6"/>
      <c r="H164" s="6"/>
      <c r="I164" s="6"/>
    </row>
    <row r="165" spans="2:9" ht="19.8" x14ac:dyDescent="0.35">
      <c r="B165" s="6"/>
      <c r="C165" s="6"/>
      <c r="D165" s="6"/>
      <c r="E165" s="6"/>
      <c r="F165" s="40" t="s">
        <v>109</v>
      </c>
      <c r="G165" s="6"/>
      <c r="H165" s="6"/>
      <c r="I165" s="6"/>
    </row>
    <row r="166" spans="2:9" ht="19.8" x14ac:dyDescent="0.35">
      <c r="B166" s="6"/>
      <c r="C166" s="6"/>
      <c r="D166" s="6" t="s">
        <v>110</v>
      </c>
      <c r="E166" s="6"/>
      <c r="G166" s="6"/>
      <c r="H166" s="6"/>
      <c r="I166" s="6"/>
    </row>
    <row r="167" spans="2:9" x14ac:dyDescent="0.35">
      <c r="B167" s="39" t="s">
        <v>23</v>
      </c>
      <c r="C167" s="39"/>
      <c r="D167" s="39"/>
      <c r="E167" s="39"/>
      <c r="F167" s="39"/>
      <c r="G167" s="39"/>
      <c r="H167" s="39"/>
      <c r="I167" s="39"/>
    </row>
    <row r="171" spans="2:9" ht="18.600000000000001" thickBot="1" x14ac:dyDescent="0.4"/>
    <row r="172" spans="2:9" x14ac:dyDescent="0.35">
      <c r="G172" s="17"/>
      <c r="H172" s="29" t="s">
        <v>35</v>
      </c>
      <c r="I172" s="30" t="s">
        <v>17</v>
      </c>
    </row>
    <row r="173" spans="2:9" x14ac:dyDescent="0.35">
      <c r="G173" s="10" t="s">
        <v>15</v>
      </c>
      <c r="H173" s="19">
        <f t="array" ref="H173:I174">LINEST(H110:H113,G110:G113,1,1)</f>
        <v>2.2505230732224029E-2</v>
      </c>
      <c r="I173" s="20">
        <v>4.5290490006849593E-3</v>
      </c>
    </row>
    <row r="174" spans="2:9" ht="18.600000000000001" thickBot="1" x14ac:dyDescent="0.4">
      <c r="G174" s="11" t="s">
        <v>16</v>
      </c>
      <c r="H174" s="21">
        <v>4.6622280118106575E-3</v>
      </c>
      <c r="I174" s="22">
        <v>4.4268337655456362E-3</v>
      </c>
    </row>
    <row r="181" spans="1:9" x14ac:dyDescent="0.35">
      <c r="B181" s="6"/>
      <c r="C181" s="6"/>
      <c r="D181" s="6"/>
      <c r="E181" s="6"/>
      <c r="F181" s="6"/>
      <c r="G181" s="6"/>
      <c r="H181" s="6"/>
      <c r="I181" s="6"/>
    </row>
    <row r="182" spans="1:9" x14ac:dyDescent="0.35">
      <c r="B182" s="6" t="s">
        <v>139</v>
      </c>
      <c r="G182" s="6" t="s">
        <v>140</v>
      </c>
      <c r="H182" s="6"/>
      <c r="I182" s="6"/>
    </row>
    <row r="184" spans="1:9" x14ac:dyDescent="0.35">
      <c r="A184" s="8" t="s">
        <v>6</v>
      </c>
    </row>
    <row r="185" spans="1:9" x14ac:dyDescent="0.35">
      <c r="B185" s="24" t="s">
        <v>66</v>
      </c>
    </row>
    <row r="186" spans="1:9" ht="20.399999999999999" x14ac:dyDescent="0.45">
      <c r="B186" s="1" t="s">
        <v>78</v>
      </c>
    </row>
    <row r="187" spans="1:9" x14ac:dyDescent="0.35">
      <c r="B187" s="1" t="s">
        <v>76</v>
      </c>
    </row>
    <row r="188" spans="1:9" ht="20.399999999999999" x14ac:dyDescent="0.45">
      <c r="B188" s="1" t="s">
        <v>77</v>
      </c>
    </row>
    <row r="190" spans="1:9" x14ac:dyDescent="0.35">
      <c r="B190" s="24" t="s">
        <v>67</v>
      </c>
    </row>
    <row r="191" spans="1:9" x14ac:dyDescent="0.35">
      <c r="B191" s="1" t="s">
        <v>13</v>
      </c>
    </row>
    <row r="193" spans="2:12" x14ac:dyDescent="0.35">
      <c r="B193" s="1" t="s">
        <v>81</v>
      </c>
      <c r="L193" s="38"/>
    </row>
    <row r="194" spans="2:12" ht="20.399999999999999" x14ac:dyDescent="0.45">
      <c r="G194" s="1" t="s">
        <v>85</v>
      </c>
    </row>
    <row r="195" spans="2:12" ht="20.399999999999999" x14ac:dyDescent="0.45">
      <c r="G195" s="1" t="s">
        <v>120</v>
      </c>
    </row>
    <row r="198" spans="2:12" x14ac:dyDescent="0.35">
      <c r="B198" s="1" t="s">
        <v>84</v>
      </c>
    </row>
    <row r="199" spans="2:12" ht="20.399999999999999" x14ac:dyDescent="0.45">
      <c r="B199" s="1" t="s">
        <v>83</v>
      </c>
      <c r="G199" s="1" t="s">
        <v>82</v>
      </c>
    </row>
    <row r="200" spans="2:12" x14ac:dyDescent="0.35">
      <c r="B200" s="1" t="s">
        <v>124</v>
      </c>
      <c r="G200" s="1" t="s">
        <v>121</v>
      </c>
    </row>
    <row r="201" spans="2:12" x14ac:dyDescent="0.35">
      <c r="B201" s="1" t="s">
        <v>125</v>
      </c>
      <c r="G201" s="1" t="s">
        <v>122</v>
      </c>
    </row>
    <row r="202" spans="2:12" x14ac:dyDescent="0.35">
      <c r="B202" s="1" t="s">
        <v>126</v>
      </c>
    </row>
    <row r="204" spans="2:12" x14ac:dyDescent="0.35">
      <c r="B204" s="1" t="s">
        <v>14</v>
      </c>
    </row>
    <row r="206" spans="2:12" x14ac:dyDescent="0.35">
      <c r="B206" s="1" t="s">
        <v>80</v>
      </c>
    </row>
    <row r="207" spans="2:12" ht="21" x14ac:dyDescent="0.45">
      <c r="B207" s="1" t="s">
        <v>127</v>
      </c>
      <c r="G207" s="1" t="s">
        <v>79</v>
      </c>
    </row>
    <row r="208" spans="2:12" ht="21" x14ac:dyDescent="0.45">
      <c r="B208" s="6" t="s">
        <v>128</v>
      </c>
      <c r="G208" s="6" t="s">
        <v>117</v>
      </c>
      <c r="K208" s="6"/>
      <c r="L208" s="6"/>
    </row>
    <row r="209" spans="2:13" x14ac:dyDescent="0.35">
      <c r="B209" s="1" t="s">
        <v>84</v>
      </c>
      <c r="K209" s="6"/>
      <c r="L209" s="6"/>
    </row>
    <row r="210" spans="2:13" ht="20.399999999999999" x14ac:dyDescent="0.45">
      <c r="B210" s="1" t="s">
        <v>83</v>
      </c>
      <c r="G210" s="1" t="s">
        <v>82</v>
      </c>
    </row>
    <row r="211" spans="2:13" x14ac:dyDescent="0.35">
      <c r="B211" s="1" t="s">
        <v>129</v>
      </c>
      <c r="G211" s="1" t="s">
        <v>118</v>
      </c>
    </row>
    <row r="212" spans="2:13" x14ac:dyDescent="0.35">
      <c r="B212" s="1" t="s">
        <v>130</v>
      </c>
      <c r="G212" s="1" t="s">
        <v>119</v>
      </c>
    </row>
    <row r="213" spans="2:13" x14ac:dyDescent="0.35">
      <c r="B213" s="1" t="s">
        <v>131</v>
      </c>
    </row>
    <row r="214" spans="2:13" x14ac:dyDescent="0.35">
      <c r="G214" s="12"/>
      <c r="H214" s="12"/>
      <c r="I214" s="12"/>
    </row>
    <row r="215" spans="2:13" x14ac:dyDescent="0.35">
      <c r="B215" s="24" t="s">
        <v>72</v>
      </c>
    </row>
    <row r="216" spans="2:13" x14ac:dyDescent="0.35">
      <c r="D216" s="1" t="s">
        <v>53</v>
      </c>
    </row>
    <row r="217" spans="2:13" x14ac:dyDescent="0.35">
      <c r="B217" s="1" t="s">
        <v>86</v>
      </c>
    </row>
    <row r="218" spans="2:13" ht="20.399999999999999" x14ac:dyDescent="0.45">
      <c r="B218" s="1" t="s">
        <v>113</v>
      </c>
      <c r="G218" s="1" t="s">
        <v>87</v>
      </c>
    </row>
    <row r="219" spans="2:13" ht="20.399999999999999" x14ac:dyDescent="0.45">
      <c r="B219" s="1" t="s">
        <v>141</v>
      </c>
      <c r="G219" s="1" t="s">
        <v>142</v>
      </c>
    </row>
    <row r="220" spans="2:13" x14ac:dyDescent="0.35">
      <c r="B220" s="1" t="s">
        <v>84</v>
      </c>
      <c r="M220" s="6"/>
    </row>
    <row r="221" spans="2:13" ht="20.399999999999999" x14ac:dyDescent="0.45">
      <c r="B221" s="1" t="s">
        <v>115</v>
      </c>
      <c r="G221" s="1" t="s">
        <v>116</v>
      </c>
    </row>
    <row r="222" spans="2:13" x14ac:dyDescent="0.35">
      <c r="B222" s="1" t="s">
        <v>145</v>
      </c>
      <c r="G222" s="1" t="s">
        <v>143</v>
      </c>
    </row>
    <row r="223" spans="2:13" x14ac:dyDescent="0.35">
      <c r="B223" s="1" t="s">
        <v>146</v>
      </c>
      <c r="G223" s="1" t="s">
        <v>144</v>
      </c>
    </row>
    <row r="224" spans="2:13" x14ac:dyDescent="0.35">
      <c r="B224" s="1" t="s">
        <v>114</v>
      </c>
    </row>
    <row r="225" spans="2:2" x14ac:dyDescent="0.35">
      <c r="B225" s="1" t="s">
        <v>88</v>
      </c>
    </row>
    <row r="226" spans="2:2" x14ac:dyDescent="0.35">
      <c r="B226" s="1" t="s">
        <v>89</v>
      </c>
    </row>
    <row r="227" spans="2:2" ht="20.399999999999999" x14ac:dyDescent="0.45">
      <c r="B227" s="1" t="s">
        <v>90</v>
      </c>
    </row>
    <row r="228" spans="2:2" x14ac:dyDescent="0.35">
      <c r="B228" s="1" t="s">
        <v>91</v>
      </c>
    </row>
    <row r="229" spans="2:2" x14ac:dyDescent="0.35">
      <c r="B229" s="1" t="s">
        <v>92</v>
      </c>
    </row>
    <row r="230" spans="2:2" x14ac:dyDescent="0.35">
      <c r="B230" s="1" t="s">
        <v>93</v>
      </c>
    </row>
    <row r="231" spans="2:2" x14ac:dyDescent="0.35">
      <c r="B231" s="1" t="s">
        <v>132</v>
      </c>
    </row>
    <row r="232" spans="2:2" x14ac:dyDescent="0.35">
      <c r="B232" s="1" t="s">
        <v>133</v>
      </c>
    </row>
  </sheetData>
  <mergeCells count="12">
    <mergeCell ref="G99:H99"/>
    <mergeCell ref="G94:H94"/>
    <mergeCell ref="G95:H95"/>
    <mergeCell ref="G96:H96"/>
    <mergeCell ref="G97:H97"/>
    <mergeCell ref="G98:H98"/>
    <mergeCell ref="A30:I30"/>
    <mergeCell ref="A7:J7"/>
    <mergeCell ref="A8:J8"/>
    <mergeCell ref="A13:J13"/>
    <mergeCell ref="A14:J14"/>
    <mergeCell ref="A29:I29"/>
  </mergeCells>
  <printOptions horizontalCentered="1" verticalCentered="1"/>
  <pageMargins left="0" right="0" top="0" bottom="0" header="0" footer="0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2019-11-26T15:28:51Z</dcterms:modified>
</cp:coreProperties>
</file>